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7FBCB2CC-0066-462A-80C4-039A9E34F66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Domaine 06072017" sheetId="1" r:id="rId1"/>
    <sheet name="Domaine 19102017" sheetId="3" r:id="rId2"/>
    <sheet name="sal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" i="3" l="1"/>
  <c r="F59" i="3" s="1"/>
  <c r="E65" i="3"/>
  <c r="F65" i="3" s="1"/>
  <c r="E64" i="3"/>
  <c r="F64" i="3" s="1"/>
  <c r="E63" i="3"/>
  <c r="F63" i="3" s="1"/>
  <c r="E62" i="3"/>
  <c r="F62" i="3" s="1"/>
  <c r="E61" i="3"/>
  <c r="F61" i="3" s="1"/>
  <c r="E57" i="3"/>
  <c r="F57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1" i="3"/>
  <c r="F21" i="3" s="1"/>
  <c r="E20" i="3"/>
  <c r="F20" i="3" s="1"/>
  <c r="E19" i="3"/>
  <c r="F19" i="3" s="1"/>
  <c r="E18" i="3"/>
  <c r="F18" i="3" s="1"/>
  <c r="E16" i="3"/>
  <c r="F16" i="3" s="1"/>
  <c r="E15" i="3"/>
  <c r="F15" i="3" s="1"/>
  <c r="E14" i="3"/>
  <c r="F14" i="3" s="1"/>
  <c r="G8" i="1"/>
  <c r="H8" i="1" s="1"/>
  <c r="G9" i="1"/>
  <c r="H9" i="1" s="1"/>
  <c r="G10" i="1"/>
  <c r="G11" i="1"/>
  <c r="H11" i="1"/>
  <c r="G12" i="1"/>
  <c r="H12" i="1"/>
  <c r="G13" i="1"/>
  <c r="H13" i="1"/>
  <c r="G15" i="1"/>
  <c r="H15" i="1" s="1"/>
  <c r="G16" i="1"/>
  <c r="H16" i="1" s="1"/>
  <c r="G17" i="1"/>
  <c r="H17" i="1" s="1"/>
  <c r="G18" i="1"/>
  <c r="G19" i="1"/>
  <c r="G20" i="1"/>
  <c r="H20" i="1" s="1"/>
  <c r="G21" i="1"/>
  <c r="H21" i="1" s="1"/>
  <c r="G22" i="1"/>
  <c r="G23" i="1"/>
  <c r="G24" i="1"/>
  <c r="H24" i="1" s="1"/>
  <c r="G25" i="1"/>
  <c r="H25" i="1" s="1"/>
  <c r="G26" i="1"/>
  <c r="G27" i="1"/>
  <c r="G28" i="1"/>
  <c r="H28" i="1" s="1"/>
  <c r="G29" i="1"/>
  <c r="H29" i="1" s="1"/>
  <c r="G30" i="1"/>
  <c r="G31" i="1"/>
  <c r="G32" i="1"/>
  <c r="H32" i="1" s="1"/>
  <c r="G34" i="1"/>
  <c r="G35" i="1"/>
  <c r="H35" i="1" s="1"/>
  <c r="G36" i="1"/>
  <c r="G37" i="1"/>
  <c r="G38" i="1"/>
  <c r="H38" i="1" s="1"/>
  <c r="G39" i="1"/>
  <c r="H39" i="1" s="1"/>
  <c r="G40" i="1"/>
  <c r="G41" i="1"/>
  <c r="G42" i="1"/>
  <c r="G43" i="1"/>
  <c r="H43" i="1" s="1"/>
  <c r="G44" i="1"/>
  <c r="G45" i="1"/>
  <c r="G46" i="1"/>
  <c r="G47" i="1"/>
  <c r="H47" i="1" s="1"/>
  <c r="G48" i="1"/>
  <c r="G49" i="1"/>
  <c r="G50" i="1"/>
  <c r="G52" i="1"/>
  <c r="H52" i="1"/>
  <c r="G53" i="1"/>
  <c r="H53" i="1"/>
  <c r="G54" i="1"/>
  <c r="H54" i="1" s="1"/>
  <c r="G55" i="1"/>
  <c r="H55" i="1" s="1"/>
  <c r="G56" i="1"/>
  <c r="H56" i="1" s="1"/>
  <c r="G58" i="1"/>
  <c r="G59" i="1"/>
  <c r="G60" i="1"/>
  <c r="H60" i="1" s="1"/>
  <c r="G61" i="1"/>
  <c r="H61" i="1" s="1"/>
  <c r="G62" i="1"/>
  <c r="G63" i="1"/>
  <c r="H63" i="1" s="1"/>
  <c r="G64" i="1"/>
  <c r="H64" i="1" s="1"/>
  <c r="G65" i="1"/>
  <c r="H65" i="1" s="1"/>
  <c r="G66" i="1"/>
  <c r="G67" i="1"/>
  <c r="G68" i="1"/>
  <c r="H68" i="1" s="1"/>
  <c r="G69" i="1"/>
  <c r="H69" i="1" s="1"/>
  <c r="G70" i="1"/>
  <c r="G71" i="1"/>
  <c r="H71" i="1" s="1"/>
  <c r="G72" i="1"/>
  <c r="H72" i="1" s="1"/>
  <c r="G73" i="1"/>
  <c r="H73" i="1" s="1"/>
  <c r="G74" i="1"/>
  <c r="G75" i="1"/>
  <c r="G6" i="1"/>
  <c r="H6" i="1" s="1"/>
  <c r="H34" i="1"/>
  <c r="H36" i="1"/>
  <c r="H37" i="1"/>
  <c r="H40" i="1"/>
  <c r="H41" i="1"/>
  <c r="H42" i="1"/>
  <c r="H44" i="1"/>
  <c r="H45" i="1"/>
  <c r="H46" i="1"/>
  <c r="H48" i="1"/>
  <c r="H49" i="1"/>
  <c r="H50" i="1"/>
  <c r="H58" i="1"/>
  <c r="H59" i="1"/>
  <c r="H62" i="1"/>
  <c r="H66" i="1"/>
  <c r="H67" i="1"/>
  <c r="H70" i="1"/>
  <c r="H74" i="1"/>
  <c r="H75" i="1"/>
  <c r="H18" i="1"/>
  <c r="H19" i="1"/>
  <c r="H22" i="1"/>
  <c r="H23" i="1"/>
  <c r="H26" i="1"/>
  <c r="H27" i="1"/>
  <c r="H30" i="1"/>
  <c r="H31" i="1"/>
  <c r="H10" i="1"/>
  <c r="H38" i="2"/>
  <c r="G38" i="2" s="1"/>
  <c r="H37" i="2"/>
  <c r="G37" i="2" s="1"/>
  <c r="H36" i="2"/>
  <c r="G36" i="2" s="1"/>
  <c r="H35" i="2"/>
  <c r="G35" i="2" s="1"/>
  <c r="H32" i="2"/>
  <c r="G32" i="2" s="1"/>
  <c r="H31" i="2"/>
  <c r="G31" i="2" s="1"/>
  <c r="H30" i="2"/>
  <c r="G30" i="2" s="1"/>
  <c r="H29" i="2"/>
  <c r="G29" i="2" s="1"/>
  <c r="H26" i="2"/>
  <c r="G26" i="2" s="1"/>
  <c r="H25" i="2"/>
  <c r="G25" i="2" s="1"/>
  <c r="H24" i="2"/>
  <c r="G24" i="2" s="1"/>
  <c r="H23" i="2"/>
  <c r="G23" i="2" s="1"/>
  <c r="H20" i="2"/>
  <c r="G20" i="2" s="1"/>
  <c r="H19" i="2"/>
  <c r="G19" i="2" s="1"/>
  <c r="H18" i="2"/>
  <c r="G18" i="2" s="1"/>
  <c r="H17" i="2"/>
  <c r="G17" i="2" s="1"/>
  <c r="H14" i="2"/>
  <c r="G14" i="2" s="1"/>
  <c r="H13" i="2"/>
  <c r="G13" i="2" s="1"/>
  <c r="H12" i="2"/>
  <c r="G12" i="2" s="1"/>
  <c r="H11" i="2"/>
  <c r="G11" i="2" s="1"/>
  <c r="H8" i="2"/>
  <c r="G8" i="2" s="1"/>
  <c r="H7" i="2"/>
  <c r="G7" i="2" s="1"/>
  <c r="H6" i="2"/>
  <c r="G6" i="2" s="1"/>
  <c r="H5" i="2"/>
  <c r="G5" i="2" s="1"/>
  <c r="C38" i="2"/>
  <c r="B38" i="2" s="1"/>
  <c r="C37" i="2"/>
  <c r="B37" i="2" s="1"/>
  <c r="C36" i="2"/>
  <c r="B36" i="2" s="1"/>
  <c r="C35" i="2"/>
  <c r="B35" i="2" s="1"/>
  <c r="C32" i="2"/>
  <c r="B32" i="2" s="1"/>
  <c r="C31" i="2"/>
  <c r="B31" i="2" s="1"/>
  <c r="C30" i="2"/>
  <c r="B30" i="2" s="1"/>
  <c r="C29" i="2"/>
  <c r="B29" i="2" s="1"/>
  <c r="C26" i="2"/>
  <c r="B26" i="2" s="1"/>
  <c r="C25" i="2"/>
  <c r="B25" i="2" s="1"/>
  <c r="C24" i="2"/>
  <c r="B24" i="2" s="1"/>
  <c r="C23" i="2"/>
  <c r="B23" i="2" s="1"/>
  <c r="C20" i="2"/>
  <c r="B20" i="2" s="1"/>
  <c r="C19" i="2"/>
  <c r="B19" i="2" s="1"/>
  <c r="C18" i="2"/>
  <c r="B18" i="2" s="1"/>
  <c r="C17" i="2"/>
  <c r="B17" i="2" s="1"/>
  <c r="C14" i="2"/>
  <c r="B14" i="2" s="1"/>
  <c r="C13" i="2"/>
  <c r="B13" i="2" s="1"/>
  <c r="C12" i="2"/>
  <c r="B12" i="2" s="1"/>
  <c r="C11" i="2"/>
  <c r="B11" i="2" s="1"/>
  <c r="C5" i="2"/>
  <c r="B5" i="2" s="1"/>
  <c r="C6" i="2"/>
  <c r="B6" i="2" s="1"/>
  <c r="C7" i="2"/>
  <c r="B7" i="2" s="1"/>
  <c r="C8" i="2"/>
  <c r="B8" i="2" s="1"/>
</calcChain>
</file>

<file path=xl/sharedStrings.xml><?xml version="1.0" encoding="utf-8"?>
<sst xmlns="http://schemas.openxmlformats.org/spreadsheetml/2006/main" count="333" uniqueCount="153">
  <si>
    <t>Pêche à la journée</t>
  </si>
  <si>
    <t>HT</t>
  </si>
  <si>
    <t>TTC</t>
  </si>
  <si>
    <t>Pêche à la semaine</t>
  </si>
  <si>
    <t>Pêche au Domaine</t>
  </si>
  <si>
    <t>Camping du Houssay</t>
  </si>
  <si>
    <t>Adulte</t>
  </si>
  <si>
    <t>Enfant (- de 8 ans)</t>
  </si>
  <si>
    <t>Branchement électrique</t>
  </si>
  <si>
    <t>Forfait 2 personnes</t>
  </si>
  <si>
    <t>Location vélo à la journée</t>
  </si>
  <si>
    <t xml:space="preserve">Location de vélo à la semaine </t>
  </si>
  <si>
    <t>Caution pour vélo, casque et cadenas</t>
  </si>
  <si>
    <t>Mugs Domaine du Houssay</t>
  </si>
  <si>
    <t>Activités groupes et séminaires</t>
  </si>
  <si>
    <t>Mise à disposition de matériel</t>
  </si>
  <si>
    <t>Activités classiques</t>
  </si>
  <si>
    <t>Activités longues, raids, séminaires</t>
  </si>
  <si>
    <t>Activités journées, laser tag, personnalisées</t>
  </si>
  <si>
    <t>Tarifs port de plaisance du Domaine</t>
  </si>
  <si>
    <t>Inférieur à 6,5m à la journée</t>
  </si>
  <si>
    <t>Inférieur à 7,5m à la journée</t>
  </si>
  <si>
    <t>Inférieur à 8,5m à la journée</t>
  </si>
  <si>
    <t>Inférieur à 9,5m à la journée</t>
  </si>
  <si>
    <t>Supérieur à 9,5m à la journée</t>
  </si>
  <si>
    <t>Inférieur à 5,5m à la semaine</t>
  </si>
  <si>
    <t>Inférieur à 5,5m à l'année</t>
  </si>
  <si>
    <t>Inférieur à 6,5m à l'année</t>
  </si>
  <si>
    <t>Inférieur à 8,5m à l'année</t>
  </si>
  <si>
    <t>Inférieur à 7,5m à l'année</t>
  </si>
  <si>
    <t>Inférieur à 9,5m à l'année</t>
  </si>
  <si>
    <t>Supérieur à 9,5m à l'année</t>
  </si>
  <si>
    <t>Inférieur à 5,5m à la Journée</t>
  </si>
  <si>
    <t>Inférieur à 6,5m à la semaine</t>
  </si>
  <si>
    <t>Inférieur à 7,5m à la semaine</t>
  </si>
  <si>
    <t>Inférieur à 8,5m à la semaine</t>
  </si>
  <si>
    <t>Inférieur à 9,5m à la semaine</t>
  </si>
  <si>
    <t>Supérieur à 9,5m à la semaine</t>
  </si>
  <si>
    <t>Observations</t>
  </si>
  <si>
    <t>TVA 20%</t>
  </si>
  <si>
    <t>Désignations</t>
  </si>
  <si>
    <t>PARTICULIERS DE SPAY</t>
  </si>
  <si>
    <t>PARTICULIERS EXTERIEURS</t>
  </si>
  <si>
    <t>TTC 2016</t>
  </si>
  <si>
    <t>journée sans vaisselle</t>
  </si>
  <si>
    <t>week-end sans vaisselle</t>
  </si>
  <si>
    <t>journée avec vaisselle</t>
  </si>
  <si>
    <t>week-end avec vaisselle</t>
  </si>
  <si>
    <t>salle Michel Berger (300 personnes)</t>
  </si>
  <si>
    <t>salle Leo Ferré (60 personnes)</t>
  </si>
  <si>
    <t>salle Jean Rondeau (150 personnes)</t>
  </si>
  <si>
    <t>salle Ayrton Senna (70 personnes)</t>
  </si>
  <si>
    <t>salle Didier Pironi (30 personnes)</t>
  </si>
  <si>
    <t>salle CCP en totalité (360 personnes)</t>
  </si>
  <si>
    <t>Pêche à l'année</t>
  </si>
  <si>
    <t>Pêche carpiste 24h</t>
  </si>
  <si>
    <t>Forfait ménage</t>
  </si>
  <si>
    <t>Chat et Chien</t>
  </si>
  <si>
    <t>Taxe de séjour adulte</t>
  </si>
  <si>
    <t>/</t>
  </si>
  <si>
    <t>Véhicule moteur : voiture, moto, camping car</t>
  </si>
  <si>
    <t>Chalets et bengalows toilés</t>
  </si>
  <si>
    <t>une nuit Chalet basse saison</t>
  </si>
  <si>
    <t>une nuit Chalet moyenne saison</t>
  </si>
  <si>
    <t>une nuit Chalet haute saison</t>
  </si>
  <si>
    <t>une nuit Chalet course mécanique</t>
  </si>
  <si>
    <t>une semaine Chalet basse saison</t>
  </si>
  <si>
    <t>une semaine Chalet moyenne saison</t>
  </si>
  <si>
    <t>une semaine Chalet haute saison</t>
  </si>
  <si>
    <t>une semaine Chalet course mécanique</t>
  </si>
  <si>
    <t>une nuit bengalows toilés basse saison</t>
  </si>
  <si>
    <t>une nuit bengalows toilés moyenne saison</t>
  </si>
  <si>
    <t>une nuit bengalows toilés haute saison</t>
  </si>
  <si>
    <t>une nuit bengalows toilés course mécanique</t>
  </si>
  <si>
    <t>une semaine bengalows toilés basse saison</t>
  </si>
  <si>
    <t>une semaine bengalows toilés moyenne saison</t>
  </si>
  <si>
    <t>une semaine bengalows toilés haute saison</t>
  </si>
  <si>
    <t>une semaine bengalows toilés course mécanique</t>
  </si>
  <si>
    <t>Base de loisirs</t>
  </si>
  <si>
    <t>Location de frisbee pour le disc golf</t>
  </si>
  <si>
    <t>Ticket entrée /location Houssay : juillet et août</t>
  </si>
  <si>
    <t>Borne de camping car</t>
  </si>
  <si>
    <t>Caution pour chalet et bengalows toilés</t>
  </si>
  <si>
    <t>Caution pour les badges de l'entrée</t>
  </si>
  <si>
    <t>Caution pour les prises électriques camping</t>
  </si>
  <si>
    <t xml:space="preserve">Caution pour les salles </t>
  </si>
  <si>
    <t>CCP</t>
  </si>
  <si>
    <t>Michel Berger</t>
  </si>
  <si>
    <t>Léo Ferré</t>
  </si>
  <si>
    <t>Jean Rondeau</t>
  </si>
  <si>
    <t>Ayrton Senna</t>
  </si>
  <si>
    <t>Didier Pironi</t>
  </si>
  <si>
    <t>Pêche carpiste 72h</t>
  </si>
  <si>
    <t>Pêche sur le carpodrome</t>
  </si>
  <si>
    <t>Emplacement ou garage mort</t>
  </si>
  <si>
    <t>Salles</t>
  </si>
  <si>
    <t>Tarifs</t>
  </si>
  <si>
    <t>Caution pour chalet période basse</t>
  </si>
  <si>
    <t>Anciens tarifs</t>
  </si>
  <si>
    <t>300,00€ + 40,00€ badges</t>
  </si>
  <si>
    <t>Nouveaux tarifs 2016 pour les salles</t>
  </si>
  <si>
    <t>Supplément semaine course mécanique /nuit / personne</t>
  </si>
  <si>
    <t>Tarifs des activités sur la base de loisirs du Domaine du Houssay</t>
  </si>
  <si>
    <t>Pédalo 5 places 1/2 heure</t>
  </si>
  <si>
    <t>Pédalo 5 places 1 heure</t>
  </si>
  <si>
    <t>Pédalo 3 places 1/2 heure</t>
  </si>
  <si>
    <t>Pédalo 3 places 1 heure</t>
  </si>
  <si>
    <t>Stand up paddle 1 heure</t>
  </si>
  <si>
    <t>Stand up paddle 1/2 heure</t>
  </si>
  <si>
    <t>Canoé 3 places 1/2 heure</t>
  </si>
  <si>
    <t>Stand up éliptique 1/2 heure</t>
  </si>
  <si>
    <t>Stand up éliptique 1 heure</t>
  </si>
  <si>
    <t>Paddler enfant 1/2 heure</t>
  </si>
  <si>
    <t>Canoé 3 places 1 heure</t>
  </si>
  <si>
    <t>Paddler enfant 1 heure</t>
  </si>
  <si>
    <t>Rosalie 4 places 1/2 heure</t>
  </si>
  <si>
    <t>Rosalie 4 places 1 heure</t>
  </si>
  <si>
    <t>Kart à pédale 1 heure</t>
  </si>
  <si>
    <t>Kart à pédale 1/2 heure</t>
  </si>
  <si>
    <t>Gyropode 1 /2 heure</t>
  </si>
  <si>
    <t>Pêche à l'année carpodrome</t>
  </si>
  <si>
    <t>BMX, VTT, Tandem, draisienne, fat bike… 1/2 heure</t>
  </si>
  <si>
    <t>BMX, VTT, Tandem, draisienne, fat bike… 1 heure</t>
  </si>
  <si>
    <t>Skate électrique gyropode 1/2 heure</t>
  </si>
  <si>
    <t>Big stand up paddle 8 personnes 1/2 heure</t>
  </si>
  <si>
    <t>Big stand up paddle 8 personnes 1 heure</t>
  </si>
  <si>
    <t xml:space="preserve">Partie de mini golf adulte </t>
  </si>
  <si>
    <t>Partie de mini golf enfant</t>
  </si>
  <si>
    <t>Location de freesbe (disc) pour disc golf</t>
  </si>
  <si>
    <t>une nuit logement insolite (pod, yourte, etc..)</t>
  </si>
  <si>
    <t>1 ticket</t>
  </si>
  <si>
    <t>3 tickets</t>
  </si>
  <si>
    <t>8 tickets</t>
  </si>
  <si>
    <t>2 tickets</t>
  </si>
  <si>
    <t>4 tickets</t>
  </si>
  <si>
    <t>une nuit logement insolite course mécanique</t>
  </si>
  <si>
    <t>Goodies, mugs, pot de miel</t>
  </si>
  <si>
    <t>une nuit cabanon et box</t>
  </si>
  <si>
    <t>une nuit cabanon et box course mécanique</t>
  </si>
  <si>
    <t>Ticket pêche 8,00€ le ticket</t>
  </si>
  <si>
    <t xml:space="preserve">4 tickets </t>
  </si>
  <si>
    <t>Big stand up paddle 4 personnes 1/2 heure</t>
  </si>
  <si>
    <t>Big stand up paddle 4 personnes 1 heure</t>
  </si>
  <si>
    <t>NB de tickets</t>
  </si>
  <si>
    <t>Nouveaux tarif 2025</t>
  </si>
  <si>
    <t>Chalets, bungalows toilés et logements</t>
  </si>
  <si>
    <t>Emplacement à l'année</t>
  </si>
  <si>
    <t>2ème nuit et nuits suivantes pour logement insolite</t>
  </si>
  <si>
    <t>Activités journées, personnalisées de cohésion</t>
  </si>
  <si>
    <t>Matériel de location / Tickets entrée / loc tarif 2,50€ tarifs 2025</t>
  </si>
  <si>
    <t>Adolescent de 12-17ans</t>
  </si>
  <si>
    <t>Enfant - de 12 ans</t>
  </si>
  <si>
    <t>Supplément semaine course mécanique /nuit/ 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</si>
</sst>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_€"/>
    <numFmt numFmtId="166" formatCode="#,##0.00\ [$€-40C];[Red]\-#,##0.00\ [$€-40C]"/>
    <numFmt numFmtId="167" formatCode="#,##0\ [$€-40C];[Red]\-#,##0\ [$€-40C]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sz val="12"/>
      <color theme="1"/>
      <name val="Arial Narrow"/>
      <family val="2"/>
    </font>
    <font>
      <sz val="12"/>
      <color rgb="FF000000"/>
      <name val="Calibri"/>
      <family val="2"/>
      <scheme val="minor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6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/>
    <xf numFmtId="164" fontId="0" fillId="0" borderId="2" xfId="0" applyNumberFormat="1" applyBorder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centerContinuous" vertical="center"/>
    </xf>
    <xf numFmtId="0" fontId="6" fillId="4" borderId="7" xfId="0" applyFont="1" applyFill="1" applyBorder="1" applyAlignment="1">
      <alignment horizontal="centerContinuous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67" fontId="6" fillId="0" borderId="1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9" xfId="0" applyFont="1" applyFill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10" fillId="0" borderId="11" xfId="0" applyFont="1" applyBorder="1"/>
    <xf numFmtId="0" fontId="9" fillId="0" borderId="12" xfId="0" applyFont="1" applyBorder="1" applyAlignment="1">
      <alignment horizontal="left" vertical="center"/>
    </xf>
    <xf numFmtId="0" fontId="10" fillId="0" borderId="15" xfId="0" applyFont="1" applyBorder="1"/>
    <xf numFmtId="0" fontId="9" fillId="0" borderId="13" xfId="0" applyFont="1" applyBorder="1" applyAlignment="1">
      <alignment horizontal="left" vertical="center"/>
    </xf>
    <xf numFmtId="0" fontId="10" fillId="0" borderId="16" xfId="0" applyFont="1" applyBorder="1"/>
    <xf numFmtId="0" fontId="6" fillId="0" borderId="17" xfId="0" applyFont="1" applyBorder="1" applyAlignment="1">
      <alignment horizontal="left" vertical="center"/>
    </xf>
    <xf numFmtId="166" fontId="6" fillId="0" borderId="18" xfId="0" applyNumberFormat="1" applyFont="1" applyBorder="1" applyAlignment="1">
      <alignment horizontal="center" vertical="center"/>
    </xf>
    <xf numFmtId="167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167" fontId="6" fillId="0" borderId="21" xfId="0" applyNumberFormat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Continuous" vertical="center"/>
    </xf>
    <xf numFmtId="0" fontId="6" fillId="4" borderId="27" xfId="0" applyFont="1" applyFill="1" applyBorder="1" applyAlignment="1">
      <alignment horizontal="center" vertical="center" wrapText="1"/>
    </xf>
    <xf numFmtId="167" fontId="6" fillId="4" borderId="27" xfId="0" applyNumberFormat="1" applyFont="1" applyFill="1" applyBorder="1" applyAlignment="1">
      <alignment horizontal="center" vertical="center"/>
    </xf>
    <xf numFmtId="167" fontId="6" fillId="4" borderId="28" xfId="0" applyNumberFormat="1" applyFont="1" applyFill="1" applyBorder="1" applyAlignment="1">
      <alignment horizontal="center" vertical="center"/>
    </xf>
    <xf numFmtId="0" fontId="0" fillId="4" borderId="26" xfId="0" applyFill="1" applyBorder="1"/>
    <xf numFmtId="0" fontId="10" fillId="4" borderId="27" xfId="0" applyFont="1" applyFill="1" applyBorder="1"/>
    <xf numFmtId="0" fontId="10" fillId="4" borderId="29" xfId="0" applyFont="1" applyFill="1" applyBorder="1"/>
    <xf numFmtId="0" fontId="6" fillId="4" borderId="32" xfId="0" applyFont="1" applyFill="1" applyBorder="1" applyAlignment="1">
      <alignment horizontal="centerContinuous" vertical="center"/>
    </xf>
    <xf numFmtId="165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164" fontId="13" fillId="0" borderId="2" xfId="0" applyNumberFormat="1" applyFont="1" applyBorder="1"/>
    <xf numFmtId="164" fontId="13" fillId="0" borderId="1" xfId="0" applyNumberFormat="1" applyFont="1" applyBorder="1"/>
    <xf numFmtId="164" fontId="0" fillId="0" borderId="1" xfId="0" applyNumberFormat="1" applyBorder="1" applyAlignment="1">
      <alignment horizontal="center" vertical="center"/>
    </xf>
    <xf numFmtId="164" fontId="13" fillId="2" borderId="2" xfId="0" applyNumberFormat="1" applyFont="1" applyFill="1" applyBorder="1"/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13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10" fillId="0" borderId="2" xfId="0" applyNumberFormat="1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164" fontId="10" fillId="0" borderId="15" xfId="0" applyNumberFormat="1" applyFont="1" applyBorder="1"/>
    <xf numFmtId="0" fontId="10" fillId="0" borderId="13" xfId="0" applyFont="1" applyBorder="1"/>
    <xf numFmtId="164" fontId="10" fillId="0" borderId="2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/>
    </xf>
    <xf numFmtId="0" fontId="0" fillId="5" borderId="14" xfId="0" applyFill="1" applyBorder="1"/>
    <xf numFmtId="0" fontId="0" fillId="5" borderId="23" xfId="0" applyFill="1" applyBorder="1"/>
    <xf numFmtId="164" fontId="10" fillId="0" borderId="4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</cellXfs>
  <cellStyles count="6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WhiteSpace="0" view="pageLayout" topLeftCell="A55" zoomScaleNormal="110" workbookViewId="0">
      <selection activeCell="A82" sqref="A82"/>
    </sheetView>
  </sheetViews>
  <sheetFormatPr baseColWidth="10" defaultRowHeight="15.75" x14ac:dyDescent="0.25"/>
  <cols>
    <col min="1" max="1" width="50" customWidth="1"/>
    <col min="2" max="3" width="9.625" hidden="1" customWidth="1"/>
    <col min="4" max="5" width="9.125" hidden="1" customWidth="1"/>
    <col min="6" max="6" width="11.125" hidden="1" customWidth="1"/>
    <col min="7" max="8" width="11.125" customWidth="1"/>
  </cols>
  <sheetData>
    <row r="1" spans="1:9" ht="19.7" customHeight="1" x14ac:dyDescent="0.25"/>
    <row r="3" spans="1:9" ht="35.1" customHeight="1" x14ac:dyDescent="0.25">
      <c r="A3" s="95" t="s">
        <v>102</v>
      </c>
      <c r="B3" s="96"/>
      <c r="C3" s="96"/>
      <c r="D3" s="96"/>
      <c r="E3" s="96"/>
      <c r="F3" s="97"/>
      <c r="G3" s="98">
        <v>2018</v>
      </c>
      <c r="H3" s="99"/>
      <c r="I3" s="100"/>
    </row>
    <row r="4" spans="1:9" s="5" customFormat="1" x14ac:dyDescent="0.25">
      <c r="A4" s="7" t="s">
        <v>40</v>
      </c>
      <c r="B4" s="7" t="s">
        <v>1</v>
      </c>
      <c r="C4" s="7" t="s">
        <v>39</v>
      </c>
      <c r="D4" s="8" t="s">
        <v>2</v>
      </c>
      <c r="E4" s="8"/>
      <c r="F4" s="30" t="s">
        <v>98</v>
      </c>
      <c r="G4" s="7" t="s">
        <v>1</v>
      </c>
      <c r="H4" s="7" t="s">
        <v>39</v>
      </c>
      <c r="I4" s="8" t="s">
        <v>2</v>
      </c>
    </row>
    <row r="5" spans="1:9" s="5" customFormat="1" x14ac:dyDescent="0.25">
      <c r="A5" s="29" t="s">
        <v>78</v>
      </c>
      <c r="B5" s="23"/>
      <c r="C5" s="23"/>
      <c r="D5" s="24"/>
      <c r="E5" s="24"/>
      <c r="F5" s="23"/>
      <c r="G5" s="23"/>
      <c r="H5" s="23"/>
      <c r="I5" s="63"/>
    </row>
    <row r="6" spans="1:9" s="5" customFormat="1" x14ac:dyDescent="0.25">
      <c r="A6" s="26" t="s">
        <v>80</v>
      </c>
      <c r="B6" s="28">
        <v>1.67</v>
      </c>
      <c r="C6" s="28">
        <v>0.33</v>
      </c>
      <c r="D6" s="27">
        <v>2</v>
      </c>
      <c r="E6" s="27"/>
      <c r="F6" s="25"/>
      <c r="G6" s="28">
        <f>I6/1.2</f>
        <v>1.6666666666666667</v>
      </c>
      <c r="H6" s="69">
        <f>G6*20%</f>
        <v>0.33333333333333337</v>
      </c>
      <c r="I6" s="67">
        <v>2</v>
      </c>
    </row>
    <row r="7" spans="1:9" x14ac:dyDescent="0.25">
      <c r="A7" s="2" t="s">
        <v>4</v>
      </c>
      <c r="B7" s="2"/>
      <c r="C7" s="2"/>
      <c r="D7" s="9"/>
      <c r="E7" s="9"/>
      <c r="F7" s="2"/>
      <c r="G7" s="71"/>
      <c r="H7" s="70"/>
      <c r="I7" s="63"/>
    </row>
    <row r="8" spans="1:9" x14ac:dyDescent="0.25">
      <c r="A8" s="1" t="s">
        <v>0</v>
      </c>
      <c r="B8" s="3">
        <v>4.17</v>
      </c>
      <c r="C8" s="3">
        <v>0.83</v>
      </c>
      <c r="D8" s="65">
        <v>6</v>
      </c>
      <c r="E8" s="65"/>
      <c r="F8" s="3">
        <v>5</v>
      </c>
      <c r="G8" s="28">
        <f t="shared" ref="G8:G70" si="0">I8/1.2</f>
        <v>5</v>
      </c>
      <c r="H8" s="69">
        <f t="shared" ref="H8:H70" si="1">G8*20%</f>
        <v>1</v>
      </c>
      <c r="I8" s="67">
        <v>6</v>
      </c>
    </row>
    <row r="9" spans="1:9" x14ac:dyDescent="0.25">
      <c r="A9" s="1" t="s">
        <v>3</v>
      </c>
      <c r="B9" s="3">
        <v>20.83</v>
      </c>
      <c r="C9" s="3">
        <v>4.17</v>
      </c>
      <c r="D9" s="65">
        <v>25</v>
      </c>
      <c r="E9" s="65"/>
      <c r="F9" s="3">
        <v>20</v>
      </c>
      <c r="G9" s="28">
        <f t="shared" si="0"/>
        <v>20.833333333333336</v>
      </c>
      <c r="H9" s="69">
        <f t="shared" si="1"/>
        <v>4.166666666666667</v>
      </c>
      <c r="I9" s="67">
        <v>25</v>
      </c>
    </row>
    <row r="10" spans="1:9" x14ac:dyDescent="0.25">
      <c r="A10" s="1" t="s">
        <v>54</v>
      </c>
      <c r="B10" s="3">
        <v>55.83</v>
      </c>
      <c r="C10" s="3">
        <v>11.17</v>
      </c>
      <c r="D10" s="65">
        <v>67</v>
      </c>
      <c r="E10" s="65"/>
      <c r="F10" s="3"/>
      <c r="G10" s="28">
        <f t="shared" si="0"/>
        <v>55.833333333333336</v>
      </c>
      <c r="H10" s="69">
        <f t="shared" si="1"/>
        <v>11.166666666666668</v>
      </c>
      <c r="I10" s="67">
        <v>67</v>
      </c>
    </row>
    <row r="11" spans="1:9" x14ac:dyDescent="0.25">
      <c r="A11" s="1" t="s">
        <v>55</v>
      </c>
      <c r="B11" s="3">
        <v>12.5</v>
      </c>
      <c r="C11" s="3">
        <v>2.5</v>
      </c>
      <c r="D11" s="65">
        <v>15</v>
      </c>
      <c r="E11" s="65"/>
      <c r="F11" s="3"/>
      <c r="G11" s="28">
        <f t="shared" si="0"/>
        <v>12.5</v>
      </c>
      <c r="H11" s="69">
        <f t="shared" si="1"/>
        <v>2.5</v>
      </c>
      <c r="I11" s="67">
        <v>15</v>
      </c>
    </row>
    <row r="12" spans="1:9" x14ac:dyDescent="0.25">
      <c r="A12" s="1" t="s">
        <v>92</v>
      </c>
      <c r="B12" s="3">
        <v>29.17</v>
      </c>
      <c r="C12" s="3">
        <v>5.83</v>
      </c>
      <c r="D12" s="65">
        <v>35</v>
      </c>
      <c r="E12" s="65"/>
      <c r="F12" s="3"/>
      <c r="G12" s="28">
        <f t="shared" si="0"/>
        <v>29.166666666666668</v>
      </c>
      <c r="H12" s="69">
        <f t="shared" si="1"/>
        <v>5.8333333333333339</v>
      </c>
      <c r="I12" s="67">
        <v>35</v>
      </c>
    </row>
    <row r="13" spans="1:9" x14ac:dyDescent="0.25">
      <c r="A13" s="1" t="s">
        <v>93</v>
      </c>
      <c r="B13" s="3">
        <v>6.67</v>
      </c>
      <c r="C13" s="3">
        <v>1.33</v>
      </c>
      <c r="D13" s="65">
        <v>8</v>
      </c>
      <c r="E13" s="65"/>
      <c r="F13" s="3"/>
      <c r="G13" s="28">
        <f t="shared" si="0"/>
        <v>6.666666666666667</v>
      </c>
      <c r="H13" s="69">
        <f t="shared" si="1"/>
        <v>1.3333333333333335</v>
      </c>
      <c r="I13" s="67">
        <v>8</v>
      </c>
    </row>
    <row r="14" spans="1:9" x14ac:dyDescent="0.25">
      <c r="A14" s="2" t="s">
        <v>5</v>
      </c>
      <c r="B14" s="4"/>
      <c r="C14" s="4"/>
      <c r="D14" s="68"/>
      <c r="E14" s="68"/>
      <c r="F14" s="4"/>
      <c r="G14" s="71"/>
      <c r="H14" s="70"/>
      <c r="I14" s="63"/>
    </row>
    <row r="15" spans="1:9" x14ac:dyDescent="0.25">
      <c r="A15" s="1" t="s">
        <v>94</v>
      </c>
      <c r="B15" s="3">
        <v>2.29</v>
      </c>
      <c r="C15" s="3">
        <v>0.46</v>
      </c>
      <c r="D15" s="65">
        <v>2.75</v>
      </c>
      <c r="E15" s="65"/>
      <c r="F15" s="3">
        <v>2.5</v>
      </c>
      <c r="G15" s="28">
        <f t="shared" si="0"/>
        <v>2.5</v>
      </c>
      <c r="H15" s="69">
        <f t="shared" si="1"/>
        <v>0.5</v>
      </c>
      <c r="I15" s="72">
        <v>3</v>
      </c>
    </row>
    <row r="16" spans="1:9" x14ac:dyDescent="0.25">
      <c r="A16" s="1" t="s">
        <v>60</v>
      </c>
      <c r="B16" s="3">
        <v>1.83</v>
      </c>
      <c r="C16" s="3">
        <v>0.37</v>
      </c>
      <c r="D16" s="65">
        <v>2.2000000000000002</v>
      </c>
      <c r="E16" s="65"/>
      <c r="F16" s="3">
        <v>2</v>
      </c>
      <c r="G16" s="28">
        <f t="shared" si="0"/>
        <v>2.0833333333333335</v>
      </c>
      <c r="H16" s="69">
        <f t="shared" si="1"/>
        <v>0.41666666666666674</v>
      </c>
      <c r="I16" s="72">
        <v>2.5</v>
      </c>
    </row>
    <row r="17" spans="1:9" x14ac:dyDescent="0.25">
      <c r="A17" s="1" t="s">
        <v>6</v>
      </c>
      <c r="B17" s="3">
        <v>2.29</v>
      </c>
      <c r="C17" s="3">
        <v>0.46</v>
      </c>
      <c r="D17" s="65">
        <v>2.75</v>
      </c>
      <c r="E17" s="65"/>
      <c r="F17" s="3">
        <v>2.5</v>
      </c>
      <c r="G17" s="28">
        <f t="shared" si="0"/>
        <v>2.5</v>
      </c>
      <c r="H17" s="69">
        <f t="shared" si="1"/>
        <v>0.5</v>
      </c>
      <c r="I17" s="72">
        <v>3</v>
      </c>
    </row>
    <row r="18" spans="1:9" x14ac:dyDescent="0.25">
      <c r="A18" s="1" t="s">
        <v>7</v>
      </c>
      <c r="B18" s="3">
        <v>1.38</v>
      </c>
      <c r="C18" s="3">
        <v>0.27</v>
      </c>
      <c r="D18" s="65">
        <v>1.65</v>
      </c>
      <c r="E18" s="65"/>
      <c r="F18" s="3">
        <v>1.5</v>
      </c>
      <c r="G18" s="28">
        <f t="shared" si="0"/>
        <v>1.6666666666666667</v>
      </c>
      <c r="H18" s="69">
        <f t="shared" si="1"/>
        <v>0.33333333333333337</v>
      </c>
      <c r="I18" s="72">
        <v>2</v>
      </c>
    </row>
    <row r="19" spans="1:9" x14ac:dyDescent="0.25">
      <c r="A19" s="1" t="s">
        <v>8</v>
      </c>
      <c r="B19" s="3">
        <v>2.29</v>
      </c>
      <c r="C19" s="3">
        <v>0.46</v>
      </c>
      <c r="D19" s="65">
        <v>2.75</v>
      </c>
      <c r="E19" s="65"/>
      <c r="F19" s="3">
        <v>2.5</v>
      </c>
      <c r="G19" s="28">
        <f t="shared" si="0"/>
        <v>2.5</v>
      </c>
      <c r="H19" s="69">
        <f t="shared" si="1"/>
        <v>0.5</v>
      </c>
      <c r="I19" s="72">
        <v>3</v>
      </c>
    </row>
    <row r="20" spans="1:9" x14ac:dyDescent="0.25">
      <c r="A20" s="1" t="s">
        <v>57</v>
      </c>
      <c r="B20" s="3">
        <v>0.42</v>
      </c>
      <c r="C20" s="3">
        <v>0.08</v>
      </c>
      <c r="D20" s="65">
        <v>0.5</v>
      </c>
      <c r="E20" s="65"/>
      <c r="F20" s="3"/>
      <c r="G20" s="28">
        <f t="shared" si="0"/>
        <v>0.41666666666666669</v>
      </c>
      <c r="H20" s="69">
        <f t="shared" si="1"/>
        <v>8.3333333333333343E-2</v>
      </c>
      <c r="I20" s="72">
        <v>0.5</v>
      </c>
    </row>
    <row r="21" spans="1:9" x14ac:dyDescent="0.25">
      <c r="A21" s="1" t="s">
        <v>58</v>
      </c>
      <c r="B21" s="20" t="s">
        <v>59</v>
      </c>
      <c r="C21" s="20" t="s">
        <v>59</v>
      </c>
      <c r="D21" s="65">
        <v>0.22</v>
      </c>
      <c r="E21" s="65"/>
      <c r="F21" s="3"/>
      <c r="G21" s="28">
        <f t="shared" si="0"/>
        <v>0.18333333333333335</v>
      </c>
      <c r="H21" s="69">
        <f t="shared" si="1"/>
        <v>3.6666666666666674E-2</v>
      </c>
      <c r="I21" s="72">
        <v>0.22</v>
      </c>
    </row>
    <row r="22" spans="1:9" x14ac:dyDescent="0.25">
      <c r="A22" s="1" t="s">
        <v>9</v>
      </c>
      <c r="B22" s="3">
        <v>11.37</v>
      </c>
      <c r="C22" s="3">
        <v>2.2999999999999998</v>
      </c>
      <c r="D22" s="65">
        <v>13.64</v>
      </c>
      <c r="E22" s="65"/>
      <c r="F22" s="3">
        <v>12.44</v>
      </c>
      <c r="G22" s="28">
        <f t="shared" si="0"/>
        <v>12.45</v>
      </c>
      <c r="H22" s="69">
        <f t="shared" si="1"/>
        <v>2.4900000000000002</v>
      </c>
      <c r="I22" s="72">
        <v>14.94</v>
      </c>
    </row>
    <row r="23" spans="1:9" x14ac:dyDescent="0.25">
      <c r="A23" s="1" t="s">
        <v>101</v>
      </c>
      <c r="B23" s="3"/>
      <c r="C23" s="3"/>
      <c r="D23" s="65"/>
      <c r="E23" s="65"/>
      <c r="F23" s="3"/>
      <c r="G23" s="28">
        <f t="shared" si="0"/>
        <v>1.6666666666666667</v>
      </c>
      <c r="H23" s="69">
        <f t="shared" si="1"/>
        <v>0.33333333333333337</v>
      </c>
      <c r="I23" s="72">
        <v>2</v>
      </c>
    </row>
    <row r="24" spans="1:9" x14ac:dyDescent="0.25">
      <c r="A24" s="1" t="s">
        <v>10</v>
      </c>
      <c r="B24" s="3">
        <v>8.33</v>
      </c>
      <c r="C24" s="3">
        <v>1.67</v>
      </c>
      <c r="D24" s="65">
        <v>10</v>
      </c>
      <c r="E24" s="65"/>
      <c r="F24" s="3">
        <v>0</v>
      </c>
      <c r="G24" s="28">
        <f t="shared" si="0"/>
        <v>8.3333333333333339</v>
      </c>
      <c r="H24" s="69">
        <f t="shared" si="1"/>
        <v>1.666666666666667</v>
      </c>
      <c r="I24" s="67">
        <v>10</v>
      </c>
    </row>
    <row r="25" spans="1:9" x14ac:dyDescent="0.25">
      <c r="A25" s="1" t="s">
        <v>11</v>
      </c>
      <c r="B25" s="3">
        <v>50</v>
      </c>
      <c r="C25" s="3">
        <v>10</v>
      </c>
      <c r="D25" s="65">
        <v>60</v>
      </c>
      <c r="E25" s="65"/>
      <c r="F25" s="3">
        <v>0</v>
      </c>
      <c r="G25" s="28">
        <f t="shared" si="0"/>
        <v>50</v>
      </c>
      <c r="H25" s="69">
        <f t="shared" si="1"/>
        <v>10</v>
      </c>
      <c r="I25" s="67">
        <v>60</v>
      </c>
    </row>
    <row r="26" spans="1:9" x14ac:dyDescent="0.25">
      <c r="A26" s="1" t="s">
        <v>56</v>
      </c>
      <c r="B26" s="3">
        <v>41.67</v>
      </c>
      <c r="C26" s="3">
        <v>8.33</v>
      </c>
      <c r="D26" s="65">
        <v>50</v>
      </c>
      <c r="E26" s="65"/>
      <c r="F26" s="3"/>
      <c r="G26" s="28">
        <f t="shared" si="0"/>
        <v>41.666666666666671</v>
      </c>
      <c r="H26" s="69">
        <f t="shared" si="1"/>
        <v>8.3333333333333339</v>
      </c>
      <c r="I26" s="67">
        <v>50</v>
      </c>
    </row>
    <row r="27" spans="1:9" x14ac:dyDescent="0.25">
      <c r="A27" s="1" t="s">
        <v>12</v>
      </c>
      <c r="B27" s="3">
        <v>208.33</v>
      </c>
      <c r="C27" s="3">
        <v>41.67</v>
      </c>
      <c r="D27" s="65">
        <v>250</v>
      </c>
      <c r="E27" s="65"/>
      <c r="F27" s="3">
        <v>0</v>
      </c>
      <c r="G27" s="28">
        <f t="shared" si="0"/>
        <v>208.33333333333334</v>
      </c>
      <c r="H27" s="69">
        <f t="shared" si="1"/>
        <v>41.666666666666671</v>
      </c>
      <c r="I27" s="67">
        <v>250</v>
      </c>
    </row>
    <row r="28" spans="1:9" x14ac:dyDescent="0.25">
      <c r="A28" s="1" t="s">
        <v>82</v>
      </c>
      <c r="B28" s="3">
        <v>208.33</v>
      </c>
      <c r="C28" s="3">
        <v>41.67</v>
      </c>
      <c r="D28" s="65">
        <v>250</v>
      </c>
      <c r="E28" s="65"/>
      <c r="F28" s="3"/>
      <c r="G28" s="28">
        <f t="shared" si="0"/>
        <v>208.33333333333334</v>
      </c>
      <c r="H28" s="69">
        <f t="shared" si="1"/>
        <v>41.666666666666671</v>
      </c>
      <c r="I28" s="67">
        <v>250</v>
      </c>
    </row>
    <row r="29" spans="1:9" x14ac:dyDescent="0.25">
      <c r="A29" s="1" t="s">
        <v>83</v>
      </c>
      <c r="B29" s="3">
        <v>16.670000000000002</v>
      </c>
      <c r="C29" s="3">
        <v>3.33</v>
      </c>
      <c r="D29" s="65">
        <v>20</v>
      </c>
      <c r="E29" s="65"/>
      <c r="F29" s="3"/>
      <c r="G29" s="28">
        <f t="shared" si="0"/>
        <v>16.666666666666668</v>
      </c>
      <c r="H29" s="69">
        <f t="shared" si="1"/>
        <v>3.3333333333333339</v>
      </c>
      <c r="I29" s="67">
        <v>20</v>
      </c>
    </row>
    <row r="30" spans="1:9" x14ac:dyDescent="0.25">
      <c r="A30" s="1" t="s">
        <v>84</v>
      </c>
      <c r="B30" s="3">
        <v>25</v>
      </c>
      <c r="C30" s="3">
        <v>5</v>
      </c>
      <c r="D30" s="65">
        <v>30</v>
      </c>
      <c r="E30" s="65"/>
      <c r="F30" s="3"/>
      <c r="G30" s="28">
        <f t="shared" si="0"/>
        <v>25</v>
      </c>
      <c r="H30" s="69">
        <f t="shared" si="1"/>
        <v>5</v>
      </c>
      <c r="I30" s="67">
        <v>30</v>
      </c>
    </row>
    <row r="31" spans="1:9" x14ac:dyDescent="0.25">
      <c r="A31" s="1" t="s">
        <v>13</v>
      </c>
      <c r="B31" s="3">
        <v>4.17</v>
      </c>
      <c r="C31" s="3">
        <v>0.83</v>
      </c>
      <c r="D31" s="65">
        <v>5</v>
      </c>
      <c r="E31" s="65"/>
      <c r="F31" s="3">
        <v>0</v>
      </c>
      <c r="G31" s="28">
        <f t="shared" si="0"/>
        <v>4.166666666666667</v>
      </c>
      <c r="H31" s="69">
        <f t="shared" si="1"/>
        <v>0.83333333333333348</v>
      </c>
      <c r="I31" s="67">
        <v>5</v>
      </c>
    </row>
    <row r="32" spans="1:9" x14ac:dyDescent="0.25">
      <c r="A32" s="1" t="s">
        <v>81</v>
      </c>
      <c r="B32" s="3">
        <v>1.67</v>
      </c>
      <c r="C32" s="3">
        <v>0.33</v>
      </c>
      <c r="D32" s="65">
        <v>2</v>
      </c>
      <c r="E32" s="65"/>
      <c r="F32" s="3"/>
      <c r="G32" s="28">
        <f t="shared" si="0"/>
        <v>1.6666666666666667</v>
      </c>
      <c r="H32" s="69">
        <f t="shared" si="1"/>
        <v>0.33333333333333337</v>
      </c>
      <c r="I32" s="67">
        <v>2</v>
      </c>
    </row>
    <row r="33" spans="1:10" x14ac:dyDescent="0.25">
      <c r="A33" s="2" t="s">
        <v>61</v>
      </c>
      <c r="B33" s="4"/>
      <c r="C33" s="4"/>
      <c r="D33" s="68"/>
      <c r="E33" s="68"/>
      <c r="F33" s="4"/>
      <c r="G33" s="71"/>
      <c r="H33" s="70"/>
      <c r="I33" s="63"/>
    </row>
    <row r="34" spans="1:10" x14ac:dyDescent="0.25">
      <c r="A34" s="1" t="s">
        <v>62</v>
      </c>
      <c r="B34" s="3">
        <v>50</v>
      </c>
      <c r="C34" s="3">
        <v>10</v>
      </c>
      <c r="D34" s="65">
        <v>60</v>
      </c>
      <c r="E34" s="65"/>
      <c r="F34" s="3"/>
      <c r="G34" s="28">
        <f t="shared" si="0"/>
        <v>50</v>
      </c>
      <c r="H34" s="69">
        <f t="shared" si="1"/>
        <v>10</v>
      </c>
      <c r="I34" s="10">
        <v>60</v>
      </c>
    </row>
    <row r="35" spans="1:10" x14ac:dyDescent="0.25">
      <c r="A35" s="1" t="s">
        <v>63</v>
      </c>
      <c r="B35" s="3">
        <v>58.33</v>
      </c>
      <c r="C35" s="3">
        <v>11.17</v>
      </c>
      <c r="D35" s="65">
        <v>70</v>
      </c>
      <c r="E35" s="65"/>
      <c r="F35" s="3"/>
      <c r="G35" s="28">
        <f t="shared" si="0"/>
        <v>58.333333333333336</v>
      </c>
      <c r="H35" s="69">
        <f t="shared" si="1"/>
        <v>11.666666666666668</v>
      </c>
      <c r="I35" s="10">
        <v>70</v>
      </c>
    </row>
    <row r="36" spans="1:10" x14ac:dyDescent="0.25">
      <c r="A36" s="1" t="s">
        <v>64</v>
      </c>
      <c r="B36" s="3">
        <v>66.67</v>
      </c>
      <c r="C36" s="3">
        <v>13.33</v>
      </c>
      <c r="D36" s="65">
        <v>80</v>
      </c>
      <c r="E36" s="65"/>
      <c r="F36" s="3"/>
      <c r="G36" s="28">
        <f t="shared" si="0"/>
        <v>66.666666666666671</v>
      </c>
      <c r="H36" s="69">
        <f t="shared" si="1"/>
        <v>13.333333333333336</v>
      </c>
      <c r="I36" s="10">
        <v>80</v>
      </c>
    </row>
    <row r="37" spans="1:10" x14ac:dyDescent="0.25">
      <c r="A37" s="21" t="s">
        <v>65</v>
      </c>
      <c r="B37" s="3">
        <v>83.33</v>
      </c>
      <c r="C37" s="3">
        <v>16.670000000000002</v>
      </c>
      <c r="D37" s="65">
        <v>100</v>
      </c>
      <c r="E37" s="65"/>
      <c r="F37" s="3"/>
      <c r="G37" s="28">
        <f t="shared" si="0"/>
        <v>83.333333333333343</v>
      </c>
      <c r="H37" s="69">
        <f t="shared" si="1"/>
        <v>16.666666666666668</v>
      </c>
      <c r="I37" s="10">
        <v>100</v>
      </c>
    </row>
    <row r="38" spans="1:10" x14ac:dyDescent="0.25">
      <c r="A38" s="1" t="s">
        <v>66</v>
      </c>
      <c r="B38" s="3">
        <v>300</v>
      </c>
      <c r="C38" s="3">
        <v>60</v>
      </c>
      <c r="D38" s="65">
        <v>360</v>
      </c>
      <c r="E38" s="65"/>
      <c r="F38" s="3"/>
      <c r="G38" s="28">
        <f t="shared" si="0"/>
        <v>300</v>
      </c>
      <c r="H38" s="69">
        <f t="shared" si="1"/>
        <v>60</v>
      </c>
      <c r="I38" s="10">
        <v>360</v>
      </c>
    </row>
    <row r="39" spans="1:10" x14ac:dyDescent="0.25">
      <c r="A39" s="1" t="s">
        <v>67</v>
      </c>
      <c r="B39" s="3">
        <v>350</v>
      </c>
      <c r="C39" s="3">
        <v>70</v>
      </c>
      <c r="D39" s="65">
        <v>420</v>
      </c>
      <c r="E39" s="65"/>
      <c r="F39" s="3"/>
      <c r="G39" s="28">
        <f t="shared" si="0"/>
        <v>350</v>
      </c>
      <c r="H39" s="69">
        <f t="shared" si="1"/>
        <v>70</v>
      </c>
      <c r="I39" s="10">
        <v>420</v>
      </c>
    </row>
    <row r="40" spans="1:10" x14ac:dyDescent="0.25">
      <c r="A40" s="1" t="s">
        <v>68</v>
      </c>
      <c r="B40" s="3">
        <v>400</v>
      </c>
      <c r="C40" s="3">
        <v>80</v>
      </c>
      <c r="D40" s="65">
        <v>480</v>
      </c>
      <c r="E40" s="65"/>
      <c r="F40" s="3"/>
      <c r="G40" s="28">
        <f t="shared" si="0"/>
        <v>400</v>
      </c>
      <c r="H40" s="69">
        <f t="shared" si="1"/>
        <v>80</v>
      </c>
      <c r="I40" s="10">
        <v>480</v>
      </c>
    </row>
    <row r="41" spans="1:10" x14ac:dyDescent="0.25">
      <c r="A41" s="21" t="s">
        <v>69</v>
      </c>
      <c r="B41" s="3">
        <v>500</v>
      </c>
      <c r="C41" s="3">
        <v>100</v>
      </c>
      <c r="D41" s="65">
        <v>600</v>
      </c>
      <c r="E41" s="65"/>
      <c r="F41" s="3"/>
      <c r="G41" s="28">
        <f t="shared" si="0"/>
        <v>500</v>
      </c>
      <c r="H41" s="69">
        <f t="shared" si="1"/>
        <v>100</v>
      </c>
      <c r="I41" s="10">
        <v>600</v>
      </c>
    </row>
    <row r="42" spans="1:10" x14ac:dyDescent="0.25">
      <c r="A42" s="1" t="s">
        <v>70</v>
      </c>
      <c r="B42" s="3">
        <v>29.17</v>
      </c>
      <c r="C42" s="3">
        <v>5.83</v>
      </c>
      <c r="D42" s="65">
        <v>35</v>
      </c>
      <c r="E42" s="65"/>
      <c r="F42" s="3"/>
      <c r="G42" s="28">
        <f t="shared" si="0"/>
        <v>29.166666666666668</v>
      </c>
      <c r="H42" s="69">
        <f t="shared" si="1"/>
        <v>5.8333333333333339</v>
      </c>
      <c r="I42" s="10">
        <v>35</v>
      </c>
    </row>
    <row r="43" spans="1:10" x14ac:dyDescent="0.25">
      <c r="A43" s="1" t="s">
        <v>71</v>
      </c>
      <c r="B43" s="3">
        <v>29.17</v>
      </c>
      <c r="C43" s="3">
        <v>5.83</v>
      </c>
      <c r="D43" s="65">
        <v>35</v>
      </c>
      <c r="E43" s="65"/>
      <c r="F43" s="3"/>
      <c r="G43" s="28">
        <f t="shared" si="0"/>
        <v>29.166666666666668</v>
      </c>
      <c r="H43" s="69">
        <f t="shared" si="1"/>
        <v>5.8333333333333339</v>
      </c>
      <c r="I43" s="10">
        <v>35</v>
      </c>
    </row>
    <row r="44" spans="1:10" x14ac:dyDescent="0.25">
      <c r="A44" s="1" t="s">
        <v>72</v>
      </c>
      <c r="B44" s="3">
        <v>41.67</v>
      </c>
      <c r="C44" s="3">
        <v>8.33</v>
      </c>
      <c r="D44" s="65">
        <v>50</v>
      </c>
      <c r="E44" s="65"/>
      <c r="F44" s="3"/>
      <c r="G44" s="28">
        <f t="shared" si="0"/>
        <v>41.666666666666671</v>
      </c>
      <c r="H44" s="69">
        <f t="shared" si="1"/>
        <v>8.3333333333333339</v>
      </c>
      <c r="I44" s="10">
        <v>50</v>
      </c>
      <c r="J44" s="22"/>
    </row>
    <row r="45" spans="1:10" x14ac:dyDescent="0.25">
      <c r="A45" s="21" t="s">
        <v>73</v>
      </c>
      <c r="B45" s="3">
        <v>62.5</v>
      </c>
      <c r="C45" s="3">
        <v>12.5</v>
      </c>
      <c r="D45" s="65">
        <v>75</v>
      </c>
      <c r="E45" s="65"/>
      <c r="F45" s="3"/>
      <c r="G45" s="28">
        <f t="shared" si="0"/>
        <v>62.5</v>
      </c>
      <c r="H45" s="69">
        <f t="shared" si="1"/>
        <v>12.5</v>
      </c>
      <c r="I45" s="10">
        <v>75</v>
      </c>
    </row>
    <row r="46" spans="1:10" x14ac:dyDescent="0.25">
      <c r="A46" s="1" t="s">
        <v>74</v>
      </c>
      <c r="B46" s="3">
        <v>175</v>
      </c>
      <c r="C46" s="3">
        <v>35</v>
      </c>
      <c r="D46" s="65">
        <v>210</v>
      </c>
      <c r="E46" s="65"/>
      <c r="F46" s="3"/>
      <c r="G46" s="28">
        <f t="shared" si="0"/>
        <v>175</v>
      </c>
      <c r="H46" s="69">
        <f t="shared" si="1"/>
        <v>35</v>
      </c>
      <c r="I46" s="10">
        <v>210</v>
      </c>
    </row>
    <row r="47" spans="1:10" x14ac:dyDescent="0.25">
      <c r="A47" s="1" t="s">
        <v>75</v>
      </c>
      <c r="B47" s="3">
        <v>175</v>
      </c>
      <c r="C47" s="3">
        <v>35</v>
      </c>
      <c r="D47" s="65">
        <v>210</v>
      </c>
      <c r="E47" s="65"/>
      <c r="F47" s="3"/>
      <c r="G47" s="28">
        <f t="shared" si="0"/>
        <v>175</v>
      </c>
      <c r="H47" s="69">
        <f t="shared" si="1"/>
        <v>35</v>
      </c>
      <c r="I47" s="10">
        <v>210</v>
      </c>
    </row>
    <row r="48" spans="1:10" x14ac:dyDescent="0.25">
      <c r="A48" s="1" t="s">
        <v>76</v>
      </c>
      <c r="B48" s="3">
        <v>250</v>
      </c>
      <c r="C48" s="3">
        <v>50</v>
      </c>
      <c r="D48" s="65">
        <v>300</v>
      </c>
      <c r="E48" s="65"/>
      <c r="F48" s="3"/>
      <c r="G48" s="28">
        <f t="shared" si="0"/>
        <v>250</v>
      </c>
      <c r="H48" s="69">
        <f t="shared" si="1"/>
        <v>50</v>
      </c>
      <c r="I48" s="10">
        <v>300</v>
      </c>
      <c r="J48" s="22"/>
    </row>
    <row r="49" spans="1:10" x14ac:dyDescent="0.25">
      <c r="A49" s="21" t="s">
        <v>77</v>
      </c>
      <c r="B49" s="3">
        <v>375</v>
      </c>
      <c r="C49" s="3">
        <v>75</v>
      </c>
      <c r="D49" s="65">
        <v>450</v>
      </c>
      <c r="E49" s="65"/>
      <c r="F49" s="3"/>
      <c r="G49" s="28">
        <f t="shared" si="0"/>
        <v>375</v>
      </c>
      <c r="H49" s="69">
        <f t="shared" si="1"/>
        <v>75</v>
      </c>
      <c r="I49" s="10">
        <v>450</v>
      </c>
      <c r="J49" s="22"/>
    </row>
    <row r="50" spans="1:10" x14ac:dyDescent="0.25">
      <c r="A50" s="21" t="s">
        <v>97</v>
      </c>
      <c r="B50" s="3">
        <v>208.33</v>
      </c>
      <c r="C50" s="3">
        <v>41.67</v>
      </c>
      <c r="D50" s="65">
        <v>250</v>
      </c>
      <c r="E50" s="65"/>
      <c r="F50" s="3"/>
      <c r="G50" s="28">
        <f t="shared" si="0"/>
        <v>208.33333333333334</v>
      </c>
      <c r="H50" s="69">
        <f t="shared" si="1"/>
        <v>41.666666666666671</v>
      </c>
      <c r="I50" s="10">
        <v>250</v>
      </c>
      <c r="J50" s="22"/>
    </row>
    <row r="51" spans="1:10" x14ac:dyDescent="0.25">
      <c r="A51" s="2" t="s">
        <v>14</v>
      </c>
      <c r="B51" s="4"/>
      <c r="C51" s="4"/>
      <c r="D51" s="68"/>
      <c r="E51" s="68"/>
      <c r="F51" s="4"/>
      <c r="G51" s="71"/>
      <c r="H51" s="70"/>
      <c r="I51" s="64"/>
    </row>
    <row r="52" spans="1:10" x14ac:dyDescent="0.25">
      <c r="A52" s="1" t="s">
        <v>79</v>
      </c>
      <c r="B52" s="3">
        <v>1.67</v>
      </c>
      <c r="C52" s="3">
        <v>0.33</v>
      </c>
      <c r="D52" s="65">
        <v>2</v>
      </c>
      <c r="E52" s="65"/>
      <c r="F52" s="3">
        <v>0</v>
      </c>
      <c r="G52" s="28">
        <f t="shared" si="0"/>
        <v>1.6666666666666667</v>
      </c>
      <c r="H52" s="69">
        <f t="shared" si="1"/>
        <v>0.33333333333333337</v>
      </c>
      <c r="I52" s="3">
        <v>2</v>
      </c>
    </row>
    <row r="53" spans="1:10" x14ac:dyDescent="0.25">
      <c r="A53" s="1" t="s">
        <v>15</v>
      </c>
      <c r="B53" s="3">
        <v>4.17</v>
      </c>
      <c r="C53" s="3">
        <v>0.83</v>
      </c>
      <c r="D53" s="65">
        <v>5</v>
      </c>
      <c r="E53" s="65"/>
      <c r="F53" s="3">
        <v>6</v>
      </c>
      <c r="G53" s="28">
        <f t="shared" si="0"/>
        <v>4.166666666666667</v>
      </c>
      <c r="H53" s="69">
        <f t="shared" si="1"/>
        <v>0.83333333333333348</v>
      </c>
      <c r="I53" s="3">
        <v>5</v>
      </c>
    </row>
    <row r="54" spans="1:10" x14ac:dyDescent="0.25">
      <c r="A54" s="1" t="s">
        <v>16</v>
      </c>
      <c r="B54" s="3">
        <v>8.33</v>
      </c>
      <c r="C54" s="3">
        <v>1.67</v>
      </c>
      <c r="D54" s="65">
        <v>10</v>
      </c>
      <c r="E54" s="65"/>
      <c r="F54" s="3">
        <v>10</v>
      </c>
      <c r="G54" s="28">
        <f t="shared" si="0"/>
        <v>8.3333333333333339</v>
      </c>
      <c r="H54" s="69">
        <f t="shared" si="1"/>
        <v>1.666666666666667</v>
      </c>
      <c r="I54" s="3">
        <v>10</v>
      </c>
    </row>
    <row r="55" spans="1:10" x14ac:dyDescent="0.25">
      <c r="A55" s="1" t="s">
        <v>17</v>
      </c>
      <c r="B55" s="3">
        <v>12.5</v>
      </c>
      <c r="C55" s="3">
        <v>2.5</v>
      </c>
      <c r="D55" s="65">
        <v>15</v>
      </c>
      <c r="E55" s="65"/>
      <c r="F55" s="3">
        <v>0</v>
      </c>
      <c r="G55" s="28">
        <f t="shared" si="0"/>
        <v>12.5</v>
      </c>
      <c r="H55" s="69">
        <f t="shared" si="1"/>
        <v>2.5</v>
      </c>
      <c r="I55" s="3">
        <v>15</v>
      </c>
    </row>
    <row r="56" spans="1:10" x14ac:dyDescent="0.25">
      <c r="A56" s="1" t="s">
        <v>18</v>
      </c>
      <c r="B56" s="3">
        <v>16.670000000000002</v>
      </c>
      <c r="C56" s="3">
        <v>3.33</v>
      </c>
      <c r="D56" s="65">
        <v>20</v>
      </c>
      <c r="E56" s="65"/>
      <c r="F56" s="3">
        <v>0</v>
      </c>
      <c r="G56" s="28">
        <f t="shared" si="0"/>
        <v>16.666666666666668</v>
      </c>
      <c r="H56" s="69">
        <f t="shared" si="1"/>
        <v>3.3333333333333339</v>
      </c>
      <c r="I56" s="3">
        <v>20</v>
      </c>
    </row>
    <row r="57" spans="1:10" x14ac:dyDescent="0.25">
      <c r="A57" s="2" t="s">
        <v>19</v>
      </c>
      <c r="B57" s="4"/>
      <c r="C57" s="4"/>
      <c r="D57" s="68"/>
      <c r="E57" s="68"/>
      <c r="F57" s="4"/>
      <c r="G57" s="71"/>
      <c r="H57" s="70"/>
      <c r="I57" s="2"/>
    </row>
    <row r="58" spans="1:10" x14ac:dyDescent="0.25">
      <c r="A58" s="1" t="s">
        <v>26</v>
      </c>
      <c r="B58" s="3">
        <v>133.33000000000001</v>
      </c>
      <c r="C58" s="3">
        <v>26.67</v>
      </c>
      <c r="D58" s="65">
        <v>160</v>
      </c>
      <c r="E58" s="65"/>
      <c r="F58" s="3">
        <v>150</v>
      </c>
      <c r="G58" s="28">
        <f t="shared" si="0"/>
        <v>133.33333333333334</v>
      </c>
      <c r="H58" s="69">
        <f t="shared" si="1"/>
        <v>26.666666666666671</v>
      </c>
      <c r="I58" s="65">
        <v>160</v>
      </c>
    </row>
    <row r="59" spans="1:10" x14ac:dyDescent="0.25">
      <c r="A59" s="1" t="s">
        <v>27</v>
      </c>
      <c r="B59" s="3">
        <v>150</v>
      </c>
      <c r="C59" s="3">
        <v>30</v>
      </c>
      <c r="D59" s="65">
        <v>180</v>
      </c>
      <c r="E59" s="65"/>
      <c r="F59" s="3">
        <v>160</v>
      </c>
      <c r="G59" s="28">
        <f t="shared" si="0"/>
        <v>150</v>
      </c>
      <c r="H59" s="69">
        <f t="shared" si="1"/>
        <v>30</v>
      </c>
      <c r="I59" s="65">
        <v>180</v>
      </c>
    </row>
    <row r="60" spans="1:10" x14ac:dyDescent="0.25">
      <c r="A60" s="1" t="s">
        <v>29</v>
      </c>
      <c r="B60" s="3">
        <v>166.67</v>
      </c>
      <c r="C60" s="3">
        <v>33.33</v>
      </c>
      <c r="D60" s="65">
        <v>200</v>
      </c>
      <c r="E60" s="65"/>
      <c r="F60" s="3">
        <v>176</v>
      </c>
      <c r="G60" s="28">
        <f t="shared" si="0"/>
        <v>166.66666666666669</v>
      </c>
      <c r="H60" s="69">
        <f t="shared" si="1"/>
        <v>33.333333333333336</v>
      </c>
      <c r="I60" s="65">
        <v>200</v>
      </c>
    </row>
    <row r="61" spans="1:10" x14ac:dyDescent="0.25">
      <c r="A61" s="1" t="s">
        <v>28</v>
      </c>
      <c r="B61" s="3">
        <v>183.33</v>
      </c>
      <c r="C61" s="3">
        <v>36.67</v>
      </c>
      <c r="D61" s="65">
        <v>220</v>
      </c>
      <c r="E61" s="65"/>
      <c r="F61" s="3">
        <v>183</v>
      </c>
      <c r="G61" s="28">
        <f t="shared" si="0"/>
        <v>183.33333333333334</v>
      </c>
      <c r="H61" s="69">
        <f t="shared" si="1"/>
        <v>36.666666666666671</v>
      </c>
      <c r="I61" s="65">
        <v>220</v>
      </c>
    </row>
    <row r="62" spans="1:10" x14ac:dyDescent="0.25">
      <c r="A62" s="1" t="s">
        <v>30</v>
      </c>
      <c r="B62" s="3">
        <v>200</v>
      </c>
      <c r="C62" s="3">
        <v>40</v>
      </c>
      <c r="D62" s="65">
        <v>240</v>
      </c>
      <c r="E62" s="65"/>
      <c r="F62" s="3">
        <v>200</v>
      </c>
      <c r="G62" s="28">
        <f t="shared" si="0"/>
        <v>200</v>
      </c>
      <c r="H62" s="69">
        <f t="shared" si="1"/>
        <v>40</v>
      </c>
      <c r="I62" s="65">
        <v>240</v>
      </c>
    </row>
    <row r="63" spans="1:10" x14ac:dyDescent="0.25">
      <c r="A63" s="1" t="s">
        <v>31</v>
      </c>
      <c r="B63" s="3">
        <v>216.67</v>
      </c>
      <c r="C63" s="3">
        <v>43.33</v>
      </c>
      <c r="D63" s="65">
        <v>260</v>
      </c>
      <c r="E63" s="65"/>
      <c r="F63" s="3">
        <v>220</v>
      </c>
      <c r="G63" s="28">
        <f t="shared" si="0"/>
        <v>216.66666666666669</v>
      </c>
      <c r="H63" s="69">
        <f t="shared" si="1"/>
        <v>43.333333333333343</v>
      </c>
      <c r="I63" s="65">
        <v>260</v>
      </c>
    </row>
    <row r="64" spans="1:10" x14ac:dyDescent="0.25">
      <c r="A64" s="1" t="s">
        <v>32</v>
      </c>
      <c r="B64" s="3">
        <v>11.67</v>
      </c>
      <c r="C64" s="3">
        <v>2.33</v>
      </c>
      <c r="D64" s="65">
        <v>14</v>
      </c>
      <c r="E64" s="65"/>
      <c r="F64" s="3">
        <v>10</v>
      </c>
      <c r="G64" s="28">
        <f t="shared" si="0"/>
        <v>11.666666666666668</v>
      </c>
      <c r="H64" s="69">
        <f t="shared" si="1"/>
        <v>2.3333333333333335</v>
      </c>
      <c r="I64" s="65">
        <v>14</v>
      </c>
    </row>
    <row r="65" spans="1:9" x14ac:dyDescent="0.25">
      <c r="A65" s="1" t="s">
        <v>20</v>
      </c>
      <c r="B65" s="3">
        <v>13.33</v>
      </c>
      <c r="C65" s="3">
        <v>2.67</v>
      </c>
      <c r="D65" s="65">
        <v>16</v>
      </c>
      <c r="E65" s="65"/>
      <c r="F65" s="3">
        <v>12</v>
      </c>
      <c r="G65" s="28">
        <f t="shared" si="0"/>
        <v>13.333333333333334</v>
      </c>
      <c r="H65" s="69">
        <f t="shared" si="1"/>
        <v>2.666666666666667</v>
      </c>
      <c r="I65" s="65">
        <v>16</v>
      </c>
    </row>
    <row r="66" spans="1:9" x14ac:dyDescent="0.25">
      <c r="A66" s="1" t="s">
        <v>21</v>
      </c>
      <c r="B66" s="3">
        <v>15</v>
      </c>
      <c r="C66" s="3">
        <v>3</v>
      </c>
      <c r="D66" s="65">
        <v>18</v>
      </c>
      <c r="E66" s="65"/>
      <c r="F66" s="3">
        <v>14</v>
      </c>
      <c r="G66" s="28">
        <f t="shared" si="0"/>
        <v>15</v>
      </c>
      <c r="H66" s="69">
        <f t="shared" si="1"/>
        <v>3</v>
      </c>
      <c r="I66" s="65">
        <v>18</v>
      </c>
    </row>
    <row r="67" spans="1:9" x14ac:dyDescent="0.25">
      <c r="A67" s="1" t="s">
        <v>22</v>
      </c>
      <c r="B67" s="3">
        <v>16.670000000000002</v>
      </c>
      <c r="C67" s="3">
        <v>3.33</v>
      </c>
      <c r="D67" s="65">
        <v>20</v>
      </c>
      <c r="E67" s="65"/>
      <c r="F67" s="3">
        <v>16</v>
      </c>
      <c r="G67" s="28">
        <f t="shared" si="0"/>
        <v>16.666666666666668</v>
      </c>
      <c r="H67" s="69">
        <f t="shared" si="1"/>
        <v>3.3333333333333339</v>
      </c>
      <c r="I67" s="65">
        <v>20</v>
      </c>
    </row>
    <row r="68" spans="1:9" x14ac:dyDescent="0.25">
      <c r="A68" s="1" t="s">
        <v>23</v>
      </c>
      <c r="B68" s="3">
        <v>18.329999999999998</v>
      </c>
      <c r="C68" s="3">
        <v>3.67</v>
      </c>
      <c r="D68" s="65">
        <v>22</v>
      </c>
      <c r="E68" s="65"/>
      <c r="F68" s="3">
        <v>18</v>
      </c>
      <c r="G68" s="28">
        <f t="shared" si="0"/>
        <v>18.333333333333336</v>
      </c>
      <c r="H68" s="69">
        <f t="shared" si="1"/>
        <v>3.6666666666666674</v>
      </c>
      <c r="I68" s="65">
        <v>22</v>
      </c>
    </row>
    <row r="69" spans="1:9" x14ac:dyDescent="0.25">
      <c r="A69" s="1" t="s">
        <v>24</v>
      </c>
      <c r="B69" s="3">
        <v>20</v>
      </c>
      <c r="C69" s="3">
        <v>4</v>
      </c>
      <c r="D69" s="65">
        <v>24</v>
      </c>
      <c r="E69" s="65"/>
      <c r="F69" s="3">
        <v>20</v>
      </c>
      <c r="G69" s="28">
        <f t="shared" si="0"/>
        <v>20</v>
      </c>
      <c r="H69" s="69">
        <f t="shared" si="1"/>
        <v>4</v>
      </c>
      <c r="I69" s="65">
        <v>24</v>
      </c>
    </row>
    <row r="70" spans="1:9" x14ac:dyDescent="0.25">
      <c r="A70" s="1" t="s">
        <v>25</v>
      </c>
      <c r="B70" s="3">
        <v>40</v>
      </c>
      <c r="C70" s="3">
        <v>8</v>
      </c>
      <c r="D70" s="65">
        <v>48</v>
      </c>
      <c r="E70" s="65"/>
      <c r="F70" s="3">
        <v>39</v>
      </c>
      <c r="G70" s="28">
        <f t="shared" si="0"/>
        <v>40</v>
      </c>
      <c r="H70" s="69">
        <f t="shared" si="1"/>
        <v>8</v>
      </c>
      <c r="I70" s="65">
        <v>48</v>
      </c>
    </row>
    <row r="71" spans="1:9" x14ac:dyDescent="0.25">
      <c r="A71" s="1" t="s">
        <v>33</v>
      </c>
      <c r="B71" s="3">
        <v>43.33</v>
      </c>
      <c r="C71" s="3">
        <v>8.67</v>
      </c>
      <c r="D71" s="65">
        <v>52</v>
      </c>
      <c r="E71" s="65"/>
      <c r="F71" s="3">
        <v>41</v>
      </c>
      <c r="G71" s="28">
        <f t="shared" ref="G71:G75" si="2">I71/1.2</f>
        <v>43.333333333333336</v>
      </c>
      <c r="H71" s="69">
        <f t="shared" ref="H71:H75" si="3">G71*20%</f>
        <v>8.6666666666666679</v>
      </c>
      <c r="I71" s="65">
        <v>52</v>
      </c>
    </row>
    <row r="72" spans="1:9" x14ac:dyDescent="0.25">
      <c r="A72" s="1" t="s">
        <v>34</v>
      </c>
      <c r="B72" s="3">
        <v>46.67</v>
      </c>
      <c r="C72" s="3">
        <v>9.33</v>
      </c>
      <c r="D72" s="65">
        <v>56</v>
      </c>
      <c r="E72" s="65"/>
      <c r="F72" s="3">
        <v>46</v>
      </c>
      <c r="G72" s="28">
        <f t="shared" si="2"/>
        <v>46.666666666666671</v>
      </c>
      <c r="H72" s="69">
        <f t="shared" si="3"/>
        <v>9.3333333333333339</v>
      </c>
      <c r="I72" s="65">
        <v>56</v>
      </c>
    </row>
    <row r="73" spans="1:9" x14ac:dyDescent="0.25">
      <c r="A73" s="1" t="s">
        <v>35</v>
      </c>
      <c r="B73" s="3">
        <v>50</v>
      </c>
      <c r="C73" s="3">
        <v>10</v>
      </c>
      <c r="D73" s="65">
        <v>60</v>
      </c>
      <c r="E73" s="65"/>
      <c r="F73" s="3">
        <v>48</v>
      </c>
      <c r="G73" s="28">
        <f t="shared" si="2"/>
        <v>50</v>
      </c>
      <c r="H73" s="69">
        <f t="shared" si="3"/>
        <v>10</v>
      </c>
      <c r="I73" s="65">
        <v>60</v>
      </c>
    </row>
    <row r="74" spans="1:9" x14ac:dyDescent="0.25">
      <c r="A74" s="1" t="s">
        <v>36</v>
      </c>
      <c r="B74" s="3">
        <v>53.33</v>
      </c>
      <c r="C74" s="3">
        <v>10.67</v>
      </c>
      <c r="D74" s="65">
        <v>64</v>
      </c>
      <c r="E74" s="65"/>
      <c r="F74" s="3">
        <v>52</v>
      </c>
      <c r="G74" s="28">
        <f t="shared" si="2"/>
        <v>53.333333333333336</v>
      </c>
      <c r="H74" s="69">
        <f t="shared" si="3"/>
        <v>10.666666666666668</v>
      </c>
      <c r="I74" s="65">
        <v>64</v>
      </c>
    </row>
    <row r="75" spans="1:9" x14ac:dyDescent="0.25">
      <c r="A75" s="1" t="s">
        <v>37</v>
      </c>
      <c r="B75" s="3">
        <v>56.67</v>
      </c>
      <c r="C75" s="3">
        <v>11.33</v>
      </c>
      <c r="D75" s="66">
        <v>68</v>
      </c>
      <c r="E75" s="66"/>
      <c r="F75" s="3">
        <v>56</v>
      </c>
      <c r="G75" s="28">
        <f t="shared" si="2"/>
        <v>56.666666666666671</v>
      </c>
      <c r="H75" s="69">
        <f t="shared" si="3"/>
        <v>11.333333333333336</v>
      </c>
      <c r="I75" s="66">
        <v>68</v>
      </c>
    </row>
    <row r="76" spans="1:9" x14ac:dyDescent="0.25">
      <c r="B76" s="6"/>
      <c r="C76" s="6"/>
      <c r="D76" s="6"/>
      <c r="E76" s="6"/>
    </row>
    <row r="77" spans="1:9" x14ac:dyDescent="0.25">
      <c r="B77" s="6"/>
      <c r="C77" s="6"/>
      <c r="D77" s="6"/>
      <c r="E77" s="6"/>
    </row>
    <row r="78" spans="1:9" x14ac:dyDescent="0.25">
      <c r="B78" s="6"/>
      <c r="C78" s="6"/>
      <c r="D78" s="6"/>
      <c r="E78" s="6"/>
    </row>
    <row r="79" spans="1:9" x14ac:dyDescent="0.25">
      <c r="B79" s="6"/>
      <c r="C79" s="6"/>
      <c r="D79" s="6"/>
      <c r="E79" s="6"/>
    </row>
    <row r="80" spans="1:9" x14ac:dyDescent="0.25">
      <c r="B80" s="6"/>
      <c r="C80" s="6"/>
      <c r="D80" s="6"/>
      <c r="E80" s="6"/>
    </row>
    <row r="81" spans="2:5" x14ac:dyDescent="0.25">
      <c r="B81" s="6"/>
      <c r="C81" s="6"/>
      <c r="D81" s="6"/>
      <c r="E81" s="6"/>
    </row>
    <row r="82" spans="2:5" x14ac:dyDescent="0.25">
      <c r="B82" s="6"/>
      <c r="C82" s="6"/>
      <c r="D82" s="6"/>
      <c r="E82" s="6"/>
    </row>
  </sheetData>
  <mergeCells count="2">
    <mergeCell ref="A3:F3"/>
    <mergeCell ref="G3:I3"/>
  </mergeCells>
  <phoneticPr fontId="5" type="noConversion"/>
  <pageMargins left="0.15748031496062992" right="0.15748031496062992" top="0.19685039370078741" bottom="0.19685039370078741" header="0.31496062992125984" footer="0.31496062992125984"/>
  <pageSetup paperSize="9" orientation="portrait" horizontalDpi="4294967292" verticalDpi="4294967292" r:id="rId1"/>
  <headerFooter>
    <oddHeader>&amp;L&amp;8Annexe délibération du 06/07/2017 n°2017/07/03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tabSelected="1" showWhiteSpace="0" view="pageLayout" topLeftCell="A76" zoomScale="140" zoomScaleNormal="110" zoomScalePageLayoutView="140" workbookViewId="0">
      <selection activeCell="L82" sqref="L82"/>
    </sheetView>
  </sheetViews>
  <sheetFormatPr baseColWidth="10" defaultRowHeight="15.75" x14ac:dyDescent="0.25"/>
  <cols>
    <col min="1" max="1" width="43.375" style="81" customWidth="1"/>
    <col min="2" max="3" width="9.625" hidden="1" customWidth="1"/>
    <col min="4" max="4" width="9.125" hidden="1" customWidth="1"/>
    <col min="5" max="6" width="8.875" customWidth="1"/>
    <col min="7" max="7" width="9" customWidth="1"/>
    <col min="8" max="8" width="11.875" style="75" customWidth="1"/>
  </cols>
  <sheetData>
    <row r="1" spans="1:8" ht="19.7" customHeight="1" x14ac:dyDescent="0.25"/>
    <row r="3" spans="1:8" ht="35.1" customHeight="1" x14ac:dyDescent="0.25">
      <c r="A3" s="95" t="s">
        <v>102</v>
      </c>
      <c r="B3" s="96"/>
      <c r="C3" s="96"/>
      <c r="D3" s="96"/>
      <c r="E3" s="107">
        <v>2025</v>
      </c>
      <c r="F3" s="107"/>
      <c r="G3" s="107"/>
      <c r="H3" s="107"/>
    </row>
    <row r="4" spans="1:8" s="5" customFormat="1" ht="18" customHeight="1" x14ac:dyDescent="0.25">
      <c r="A4" s="82" t="s">
        <v>40</v>
      </c>
      <c r="B4" s="7" t="s">
        <v>1</v>
      </c>
      <c r="C4" s="7" t="s">
        <v>39</v>
      </c>
      <c r="D4" s="8" t="s">
        <v>2</v>
      </c>
      <c r="E4" s="7" t="s">
        <v>1</v>
      </c>
      <c r="F4" s="7" t="s">
        <v>39</v>
      </c>
      <c r="G4" s="8" t="s">
        <v>2</v>
      </c>
      <c r="H4" s="76" t="s">
        <v>143</v>
      </c>
    </row>
    <row r="5" spans="1:8" ht="18" customHeight="1" x14ac:dyDescent="0.25">
      <c r="A5" s="89" t="s">
        <v>4</v>
      </c>
      <c r="B5" s="23"/>
      <c r="C5" s="23"/>
      <c r="D5" s="24"/>
      <c r="E5" s="101" t="s">
        <v>139</v>
      </c>
      <c r="F5" s="102"/>
      <c r="G5" s="102"/>
      <c r="H5" s="103"/>
    </row>
    <row r="6" spans="1:8" ht="18" customHeight="1" x14ac:dyDescent="0.25">
      <c r="A6" s="90" t="s">
        <v>0</v>
      </c>
      <c r="B6" s="20">
        <v>4.17</v>
      </c>
      <c r="C6" s="20">
        <v>0.83</v>
      </c>
      <c r="D6" s="91">
        <v>6</v>
      </c>
      <c r="E6" s="20">
        <v>6.67</v>
      </c>
      <c r="F6" s="20">
        <v>1.33</v>
      </c>
      <c r="G6" s="73">
        <v>8</v>
      </c>
      <c r="H6" s="77" t="s">
        <v>130</v>
      </c>
    </row>
    <row r="7" spans="1:8" ht="18" customHeight="1" x14ac:dyDescent="0.25">
      <c r="A7" s="90" t="s">
        <v>3</v>
      </c>
      <c r="B7" s="20">
        <v>20.83</v>
      </c>
      <c r="C7" s="20">
        <v>4.17</v>
      </c>
      <c r="D7" s="91">
        <v>25</v>
      </c>
      <c r="E7" s="20">
        <v>4</v>
      </c>
      <c r="F7" s="20">
        <v>20</v>
      </c>
      <c r="G7" s="73">
        <v>24</v>
      </c>
      <c r="H7" s="77" t="s">
        <v>131</v>
      </c>
    </row>
    <row r="8" spans="1:8" ht="18" customHeight="1" x14ac:dyDescent="0.25">
      <c r="A8" s="90" t="s">
        <v>54</v>
      </c>
      <c r="B8" s="20">
        <v>55.83</v>
      </c>
      <c r="C8" s="20">
        <v>11.17</v>
      </c>
      <c r="D8" s="91">
        <v>67</v>
      </c>
      <c r="E8" s="20">
        <v>10.67</v>
      </c>
      <c r="F8" s="20">
        <v>53.33</v>
      </c>
      <c r="G8" s="73">
        <v>64</v>
      </c>
      <c r="H8" s="77" t="s">
        <v>132</v>
      </c>
    </row>
    <row r="9" spans="1:8" ht="18" customHeight="1" x14ac:dyDescent="0.25">
      <c r="A9" s="90" t="s">
        <v>55</v>
      </c>
      <c r="B9" s="20">
        <v>12.5</v>
      </c>
      <c r="C9" s="20">
        <v>2.5</v>
      </c>
      <c r="D9" s="91">
        <v>15</v>
      </c>
      <c r="E9" s="20">
        <v>13.34</v>
      </c>
      <c r="F9" s="20">
        <v>2.66</v>
      </c>
      <c r="G9" s="73">
        <v>16</v>
      </c>
      <c r="H9" s="77" t="s">
        <v>133</v>
      </c>
    </row>
    <row r="10" spans="1:8" ht="18" customHeight="1" x14ac:dyDescent="0.25">
      <c r="A10" s="90" t="s">
        <v>92</v>
      </c>
      <c r="B10" s="20">
        <v>29.17</v>
      </c>
      <c r="C10" s="20">
        <v>5.83</v>
      </c>
      <c r="D10" s="91">
        <v>35</v>
      </c>
      <c r="E10" s="20">
        <v>5.33</v>
      </c>
      <c r="F10" s="20">
        <v>26.67</v>
      </c>
      <c r="G10" s="73">
        <v>32</v>
      </c>
      <c r="H10" s="77" t="s">
        <v>134</v>
      </c>
    </row>
    <row r="11" spans="1:8" ht="18" customHeight="1" x14ac:dyDescent="0.25">
      <c r="A11" s="90" t="s">
        <v>93</v>
      </c>
      <c r="B11" s="20">
        <v>6.67</v>
      </c>
      <c r="C11" s="20">
        <v>1.33</v>
      </c>
      <c r="D11" s="91">
        <v>8</v>
      </c>
      <c r="E11" s="20">
        <v>6.67</v>
      </c>
      <c r="F11" s="20">
        <v>1.33</v>
      </c>
      <c r="G11" s="73">
        <v>8</v>
      </c>
      <c r="H11" s="77" t="s">
        <v>130</v>
      </c>
    </row>
    <row r="12" spans="1:8" s="83" customFormat="1" ht="18" customHeight="1" x14ac:dyDescent="0.25">
      <c r="A12" s="84" t="s">
        <v>120</v>
      </c>
      <c r="B12" s="67"/>
      <c r="C12" s="67"/>
      <c r="D12" s="74"/>
      <c r="E12" s="67">
        <v>10.67</v>
      </c>
      <c r="F12" s="67">
        <v>53.33</v>
      </c>
      <c r="G12" s="73">
        <v>64</v>
      </c>
      <c r="H12" s="77" t="s">
        <v>132</v>
      </c>
    </row>
    <row r="13" spans="1:8" ht="18" customHeight="1" x14ac:dyDescent="0.25">
      <c r="A13" s="108" t="s">
        <v>5</v>
      </c>
      <c r="B13" s="109"/>
      <c r="C13" s="109"/>
      <c r="D13" s="109"/>
      <c r="E13" s="109"/>
      <c r="F13" s="109"/>
      <c r="G13" s="109"/>
      <c r="H13" s="110"/>
    </row>
    <row r="14" spans="1:8" s="75" customFormat="1" ht="18" customHeight="1" x14ac:dyDescent="0.25">
      <c r="A14" s="84" t="s">
        <v>94</v>
      </c>
      <c r="B14" s="67">
        <v>2.29</v>
      </c>
      <c r="C14" s="67">
        <v>0.46</v>
      </c>
      <c r="D14" s="74">
        <v>2.75</v>
      </c>
      <c r="E14" s="72">
        <f t="shared" ref="E14:E21" si="0">G14/1.2</f>
        <v>3.3333333333333335</v>
      </c>
      <c r="F14" s="72">
        <f t="shared" ref="F14:F21" si="1">E14*20%</f>
        <v>0.66666666666666674</v>
      </c>
      <c r="G14" s="74">
        <v>4</v>
      </c>
      <c r="H14" s="79"/>
    </row>
    <row r="15" spans="1:8" s="75" customFormat="1" ht="18" customHeight="1" x14ac:dyDescent="0.25">
      <c r="A15" s="84" t="s">
        <v>60</v>
      </c>
      <c r="B15" s="67">
        <v>1.83</v>
      </c>
      <c r="C15" s="67">
        <v>0.37</v>
      </c>
      <c r="D15" s="74">
        <v>2.2000000000000002</v>
      </c>
      <c r="E15" s="72">
        <f t="shared" si="0"/>
        <v>2.5</v>
      </c>
      <c r="F15" s="72">
        <f t="shared" si="1"/>
        <v>0.5</v>
      </c>
      <c r="G15" s="74">
        <v>3</v>
      </c>
      <c r="H15" s="79"/>
    </row>
    <row r="16" spans="1:8" s="75" customFormat="1" ht="18" customHeight="1" x14ac:dyDescent="0.25">
      <c r="A16" s="84" t="s">
        <v>6</v>
      </c>
      <c r="B16" s="67">
        <v>2.29</v>
      </c>
      <c r="C16" s="67">
        <v>0.46</v>
      </c>
      <c r="D16" s="74">
        <v>2.75</v>
      </c>
      <c r="E16" s="72">
        <f t="shared" si="0"/>
        <v>2.5</v>
      </c>
      <c r="F16" s="72">
        <f t="shared" si="1"/>
        <v>0.5</v>
      </c>
      <c r="G16" s="74">
        <v>3</v>
      </c>
      <c r="H16" s="79"/>
    </row>
    <row r="17" spans="1:8" s="75" customFormat="1" ht="18" customHeight="1" x14ac:dyDescent="0.25">
      <c r="A17" s="84" t="s">
        <v>150</v>
      </c>
      <c r="B17" s="67"/>
      <c r="C17" s="67"/>
      <c r="D17" s="74"/>
      <c r="E17" s="72">
        <v>2.08</v>
      </c>
      <c r="F17" s="72">
        <v>0.42</v>
      </c>
      <c r="G17" s="74">
        <v>2.5</v>
      </c>
      <c r="H17" s="79"/>
    </row>
    <row r="18" spans="1:8" s="75" customFormat="1" ht="18" customHeight="1" x14ac:dyDescent="0.25">
      <c r="A18" s="84" t="s">
        <v>151</v>
      </c>
      <c r="B18" s="67">
        <v>1.38</v>
      </c>
      <c r="C18" s="67">
        <v>0.27</v>
      </c>
      <c r="D18" s="74">
        <v>1.65</v>
      </c>
      <c r="E18" s="72">
        <f t="shared" si="0"/>
        <v>1.6666666666666667</v>
      </c>
      <c r="F18" s="72">
        <f t="shared" si="1"/>
        <v>0.33333333333333337</v>
      </c>
      <c r="G18" s="74">
        <v>2</v>
      </c>
      <c r="H18" s="79"/>
    </row>
    <row r="19" spans="1:8" s="75" customFormat="1" ht="18" customHeight="1" x14ac:dyDescent="0.25">
      <c r="A19" s="84" t="s">
        <v>8</v>
      </c>
      <c r="B19" s="67">
        <v>2.29</v>
      </c>
      <c r="C19" s="67">
        <v>0.46</v>
      </c>
      <c r="D19" s="74">
        <v>2.75</v>
      </c>
      <c r="E19" s="72">
        <f t="shared" si="0"/>
        <v>3.3333333333333335</v>
      </c>
      <c r="F19" s="72">
        <f t="shared" si="1"/>
        <v>0.66666666666666674</v>
      </c>
      <c r="G19" s="74">
        <v>4</v>
      </c>
      <c r="H19" s="79"/>
    </row>
    <row r="20" spans="1:8" s="75" customFormat="1" ht="18" customHeight="1" x14ac:dyDescent="0.25">
      <c r="A20" s="84" t="s">
        <v>57</v>
      </c>
      <c r="B20" s="67">
        <v>0.42</v>
      </c>
      <c r="C20" s="67">
        <v>0.08</v>
      </c>
      <c r="D20" s="74">
        <v>0.5</v>
      </c>
      <c r="E20" s="72">
        <f t="shared" si="0"/>
        <v>0.83333333333333337</v>
      </c>
      <c r="F20" s="72">
        <f t="shared" si="1"/>
        <v>0.16666666666666669</v>
      </c>
      <c r="G20" s="74">
        <v>1</v>
      </c>
      <c r="H20" s="79"/>
    </row>
    <row r="21" spans="1:8" s="75" customFormat="1" ht="18" customHeight="1" x14ac:dyDescent="0.25">
      <c r="A21" s="84" t="s">
        <v>58</v>
      </c>
      <c r="B21" s="67" t="s">
        <v>59</v>
      </c>
      <c r="C21" s="67" t="s">
        <v>59</v>
      </c>
      <c r="D21" s="74">
        <v>0.22</v>
      </c>
      <c r="E21" s="72">
        <f t="shared" si="0"/>
        <v>0.3666666666666667</v>
      </c>
      <c r="F21" s="72">
        <f t="shared" si="1"/>
        <v>7.3333333333333348E-2</v>
      </c>
      <c r="G21" s="74">
        <v>0.44</v>
      </c>
      <c r="H21" s="79"/>
    </row>
    <row r="22" spans="1:8" s="75" customFormat="1" ht="18" customHeight="1" x14ac:dyDescent="0.25">
      <c r="A22" s="84" t="s">
        <v>9</v>
      </c>
      <c r="B22" s="67">
        <v>11.37</v>
      </c>
      <c r="C22" s="67">
        <v>2.2999999999999998</v>
      </c>
      <c r="D22" s="74">
        <v>13.64</v>
      </c>
      <c r="E22" s="72">
        <v>12.82</v>
      </c>
      <c r="F22" s="72">
        <v>2.56</v>
      </c>
      <c r="G22" s="74">
        <v>17.88</v>
      </c>
      <c r="H22" s="79"/>
    </row>
    <row r="23" spans="1:8" s="75" customFormat="1" ht="18" customHeight="1" x14ac:dyDescent="0.25">
      <c r="A23" s="84" t="s">
        <v>152</v>
      </c>
      <c r="B23" s="67"/>
      <c r="C23" s="67"/>
      <c r="D23" s="74"/>
      <c r="E23" s="72">
        <f t="shared" ref="E23:E32" si="2">G23/1.2</f>
        <v>3.3333333333333335</v>
      </c>
      <c r="F23" s="72">
        <f t="shared" ref="F23:F32" si="3">E23*20%</f>
        <v>0.66666666666666674</v>
      </c>
      <c r="G23" s="74">
        <v>4</v>
      </c>
      <c r="H23" s="79"/>
    </row>
    <row r="24" spans="1:8" s="75" customFormat="1" ht="18" customHeight="1" x14ac:dyDescent="0.25">
      <c r="A24" s="84" t="s">
        <v>10</v>
      </c>
      <c r="B24" s="67">
        <v>8.33</v>
      </c>
      <c r="C24" s="67">
        <v>1.67</v>
      </c>
      <c r="D24" s="74">
        <v>10</v>
      </c>
      <c r="E24" s="67">
        <f t="shared" si="2"/>
        <v>8.3333333333333339</v>
      </c>
      <c r="F24" s="67">
        <f t="shared" si="3"/>
        <v>1.666666666666667</v>
      </c>
      <c r="G24" s="73">
        <v>10</v>
      </c>
      <c r="H24" s="79"/>
    </row>
    <row r="25" spans="1:8" s="75" customFormat="1" ht="18" customHeight="1" x14ac:dyDescent="0.25">
      <c r="A25" s="84" t="s">
        <v>11</v>
      </c>
      <c r="B25" s="67">
        <v>50</v>
      </c>
      <c r="C25" s="67">
        <v>10</v>
      </c>
      <c r="D25" s="74">
        <v>60</v>
      </c>
      <c r="E25" s="67">
        <f t="shared" si="2"/>
        <v>50</v>
      </c>
      <c r="F25" s="67">
        <f t="shared" si="3"/>
        <v>10</v>
      </c>
      <c r="G25" s="73">
        <v>60</v>
      </c>
      <c r="H25" s="79"/>
    </row>
    <row r="26" spans="1:8" s="75" customFormat="1" ht="18" customHeight="1" x14ac:dyDescent="0.25">
      <c r="A26" s="84" t="s">
        <v>56</v>
      </c>
      <c r="B26" s="67">
        <v>41.67</v>
      </c>
      <c r="C26" s="67">
        <v>8.33</v>
      </c>
      <c r="D26" s="74">
        <v>50</v>
      </c>
      <c r="E26" s="67">
        <f t="shared" si="2"/>
        <v>41.666666666666671</v>
      </c>
      <c r="F26" s="67">
        <f t="shared" si="3"/>
        <v>8.3333333333333339</v>
      </c>
      <c r="G26" s="73">
        <v>50</v>
      </c>
      <c r="H26" s="79"/>
    </row>
    <row r="27" spans="1:8" s="75" customFormat="1" ht="18" customHeight="1" x14ac:dyDescent="0.25">
      <c r="A27" s="84" t="s">
        <v>12</v>
      </c>
      <c r="B27" s="67">
        <v>208.33</v>
      </c>
      <c r="C27" s="67">
        <v>41.67</v>
      </c>
      <c r="D27" s="74">
        <v>250</v>
      </c>
      <c r="E27" s="67">
        <f t="shared" si="2"/>
        <v>208.33333333333334</v>
      </c>
      <c r="F27" s="67">
        <f t="shared" si="3"/>
        <v>41.666666666666671</v>
      </c>
      <c r="G27" s="73">
        <v>250</v>
      </c>
      <c r="H27" s="79"/>
    </row>
    <row r="28" spans="1:8" s="75" customFormat="1" ht="18" customHeight="1" x14ac:dyDescent="0.25">
      <c r="A28" s="84" t="s">
        <v>82</v>
      </c>
      <c r="B28" s="67">
        <v>208.33</v>
      </c>
      <c r="C28" s="67">
        <v>41.67</v>
      </c>
      <c r="D28" s="74">
        <v>250</v>
      </c>
      <c r="E28" s="67">
        <f t="shared" si="2"/>
        <v>208.33333333333334</v>
      </c>
      <c r="F28" s="67">
        <f t="shared" si="3"/>
        <v>41.666666666666671</v>
      </c>
      <c r="G28" s="73">
        <v>250</v>
      </c>
      <c r="H28" s="79"/>
    </row>
    <row r="29" spans="1:8" s="75" customFormat="1" ht="18" customHeight="1" x14ac:dyDescent="0.25">
      <c r="A29" s="84" t="s">
        <v>83</v>
      </c>
      <c r="B29" s="67">
        <v>16.670000000000002</v>
      </c>
      <c r="C29" s="67">
        <v>3.33</v>
      </c>
      <c r="D29" s="74">
        <v>20</v>
      </c>
      <c r="E29" s="67">
        <f t="shared" si="2"/>
        <v>16.666666666666668</v>
      </c>
      <c r="F29" s="67">
        <f t="shared" si="3"/>
        <v>3.3333333333333339</v>
      </c>
      <c r="G29" s="73">
        <v>20</v>
      </c>
      <c r="H29" s="79"/>
    </row>
    <row r="30" spans="1:8" s="75" customFormat="1" ht="18" customHeight="1" x14ac:dyDescent="0.25">
      <c r="A30" s="84" t="s">
        <v>84</v>
      </c>
      <c r="B30" s="67">
        <v>25</v>
      </c>
      <c r="C30" s="67">
        <v>5</v>
      </c>
      <c r="D30" s="74">
        <v>30</v>
      </c>
      <c r="E30" s="67">
        <f t="shared" si="2"/>
        <v>25</v>
      </c>
      <c r="F30" s="67">
        <f t="shared" si="3"/>
        <v>5</v>
      </c>
      <c r="G30" s="73">
        <v>30</v>
      </c>
      <c r="H30" s="79"/>
    </row>
    <row r="31" spans="1:8" s="75" customFormat="1" ht="18" customHeight="1" x14ac:dyDescent="0.25">
      <c r="A31" s="84" t="s">
        <v>136</v>
      </c>
      <c r="B31" s="67">
        <v>4.17</v>
      </c>
      <c r="C31" s="67">
        <v>0.83</v>
      </c>
      <c r="D31" s="74">
        <v>5</v>
      </c>
      <c r="E31" s="67">
        <f t="shared" si="2"/>
        <v>4.166666666666667</v>
      </c>
      <c r="F31" s="67">
        <f t="shared" si="3"/>
        <v>0.83333333333333348</v>
      </c>
      <c r="G31" s="73">
        <v>5</v>
      </c>
      <c r="H31" s="79"/>
    </row>
    <row r="32" spans="1:8" s="75" customFormat="1" ht="18" customHeight="1" x14ac:dyDescent="0.25">
      <c r="A32" s="84" t="s">
        <v>81</v>
      </c>
      <c r="B32" s="67">
        <v>1.67</v>
      </c>
      <c r="C32" s="67">
        <v>0.33</v>
      </c>
      <c r="D32" s="74">
        <v>2</v>
      </c>
      <c r="E32" s="67">
        <f t="shared" si="2"/>
        <v>1.6666666666666667</v>
      </c>
      <c r="F32" s="67">
        <f t="shared" si="3"/>
        <v>0.33333333333333337</v>
      </c>
      <c r="G32" s="73">
        <v>2</v>
      </c>
      <c r="H32" s="79"/>
    </row>
    <row r="33" spans="1:8" s="75" customFormat="1" ht="18" customHeight="1" x14ac:dyDescent="0.25">
      <c r="A33" s="111" t="s">
        <v>145</v>
      </c>
      <c r="B33" s="112"/>
      <c r="C33" s="112"/>
      <c r="D33" s="112"/>
      <c r="E33" s="112"/>
      <c r="F33" s="112"/>
      <c r="G33" s="112"/>
      <c r="H33" s="113"/>
    </row>
    <row r="34" spans="1:8" s="75" customFormat="1" ht="18" customHeight="1" x14ac:dyDescent="0.25">
      <c r="A34" s="84" t="s">
        <v>62</v>
      </c>
      <c r="B34" s="67">
        <v>50</v>
      </c>
      <c r="C34" s="67">
        <v>10</v>
      </c>
      <c r="D34" s="74">
        <v>60</v>
      </c>
      <c r="E34" s="72">
        <f t="shared" ref="E34:E53" si="4">G34/1.2</f>
        <v>58.333333333333336</v>
      </c>
      <c r="F34" s="72">
        <f t="shared" ref="F34:F53" si="5">E34*20%</f>
        <v>11.666666666666668</v>
      </c>
      <c r="G34" s="74">
        <v>70</v>
      </c>
      <c r="H34" s="78"/>
    </row>
    <row r="35" spans="1:8" s="75" customFormat="1" ht="18" customHeight="1" x14ac:dyDescent="0.25">
      <c r="A35" s="84" t="s">
        <v>63</v>
      </c>
      <c r="B35" s="67">
        <v>58.33</v>
      </c>
      <c r="C35" s="67">
        <v>11.17</v>
      </c>
      <c r="D35" s="74">
        <v>70</v>
      </c>
      <c r="E35" s="72">
        <f t="shared" si="4"/>
        <v>58.333333333333336</v>
      </c>
      <c r="F35" s="72">
        <f t="shared" si="5"/>
        <v>11.666666666666668</v>
      </c>
      <c r="G35" s="74">
        <v>70</v>
      </c>
      <c r="H35" s="78"/>
    </row>
    <row r="36" spans="1:8" s="75" customFormat="1" ht="18" customHeight="1" x14ac:dyDescent="0.25">
      <c r="A36" s="84" t="s">
        <v>64</v>
      </c>
      <c r="B36" s="67">
        <v>66.67</v>
      </c>
      <c r="C36" s="67">
        <v>13.33</v>
      </c>
      <c r="D36" s="74">
        <v>80</v>
      </c>
      <c r="E36" s="72">
        <f t="shared" si="4"/>
        <v>66.666666666666671</v>
      </c>
      <c r="F36" s="72">
        <f t="shared" si="5"/>
        <v>13.333333333333336</v>
      </c>
      <c r="G36" s="74">
        <v>80</v>
      </c>
      <c r="H36" s="78"/>
    </row>
    <row r="37" spans="1:8" s="75" customFormat="1" ht="18" customHeight="1" x14ac:dyDescent="0.25">
      <c r="A37" s="86" t="s">
        <v>65</v>
      </c>
      <c r="B37" s="67">
        <v>83.33</v>
      </c>
      <c r="C37" s="67">
        <v>16.670000000000002</v>
      </c>
      <c r="D37" s="74">
        <v>100</v>
      </c>
      <c r="E37" s="72">
        <f t="shared" si="4"/>
        <v>125</v>
      </c>
      <c r="F37" s="72">
        <f t="shared" si="5"/>
        <v>25</v>
      </c>
      <c r="G37" s="74">
        <v>150</v>
      </c>
      <c r="H37" s="78"/>
    </row>
    <row r="38" spans="1:8" s="75" customFormat="1" ht="18" customHeight="1" x14ac:dyDescent="0.25">
      <c r="A38" s="84" t="s">
        <v>66</v>
      </c>
      <c r="B38" s="67">
        <v>300</v>
      </c>
      <c r="C38" s="67">
        <v>60</v>
      </c>
      <c r="D38" s="74">
        <v>360</v>
      </c>
      <c r="E38" s="72">
        <f t="shared" si="4"/>
        <v>350</v>
      </c>
      <c r="F38" s="72">
        <f t="shared" si="5"/>
        <v>70</v>
      </c>
      <c r="G38" s="74">
        <v>420</v>
      </c>
      <c r="H38" s="78"/>
    </row>
    <row r="39" spans="1:8" s="75" customFormat="1" ht="18" customHeight="1" x14ac:dyDescent="0.25">
      <c r="A39" s="84" t="s">
        <v>67</v>
      </c>
      <c r="B39" s="67">
        <v>350</v>
      </c>
      <c r="C39" s="67">
        <v>70</v>
      </c>
      <c r="D39" s="74">
        <v>420</v>
      </c>
      <c r="E39" s="72">
        <f t="shared" si="4"/>
        <v>350</v>
      </c>
      <c r="F39" s="72">
        <f t="shared" si="5"/>
        <v>70</v>
      </c>
      <c r="G39" s="74">
        <v>420</v>
      </c>
      <c r="H39" s="78"/>
    </row>
    <row r="40" spans="1:8" s="75" customFormat="1" ht="18" customHeight="1" x14ac:dyDescent="0.25">
      <c r="A40" s="84" t="s">
        <v>68</v>
      </c>
      <c r="B40" s="67">
        <v>400</v>
      </c>
      <c r="C40" s="67">
        <v>80</v>
      </c>
      <c r="D40" s="74">
        <v>480</v>
      </c>
      <c r="E40" s="72">
        <f t="shared" si="4"/>
        <v>400</v>
      </c>
      <c r="F40" s="72">
        <f t="shared" si="5"/>
        <v>80</v>
      </c>
      <c r="G40" s="74">
        <v>480</v>
      </c>
      <c r="H40" s="78"/>
    </row>
    <row r="41" spans="1:8" s="75" customFormat="1" ht="18" customHeight="1" x14ac:dyDescent="0.25">
      <c r="A41" s="86" t="s">
        <v>69</v>
      </c>
      <c r="B41" s="67">
        <v>500</v>
      </c>
      <c r="C41" s="67">
        <v>100</v>
      </c>
      <c r="D41" s="74">
        <v>600</v>
      </c>
      <c r="E41" s="72">
        <f t="shared" si="4"/>
        <v>750</v>
      </c>
      <c r="F41" s="72">
        <f t="shared" si="5"/>
        <v>150</v>
      </c>
      <c r="G41" s="74">
        <v>900</v>
      </c>
      <c r="H41" s="78"/>
    </row>
    <row r="42" spans="1:8" s="75" customFormat="1" ht="18" customHeight="1" x14ac:dyDescent="0.25">
      <c r="A42" s="84" t="s">
        <v>137</v>
      </c>
      <c r="B42" s="67">
        <v>29.17</v>
      </c>
      <c r="C42" s="67">
        <v>5.83</v>
      </c>
      <c r="D42" s="74">
        <v>35</v>
      </c>
      <c r="E42" s="72">
        <f t="shared" si="4"/>
        <v>29.166666666666668</v>
      </c>
      <c r="F42" s="72">
        <f t="shared" si="5"/>
        <v>5.8333333333333339</v>
      </c>
      <c r="G42" s="74">
        <v>35</v>
      </c>
      <c r="H42" s="78"/>
    </row>
    <row r="43" spans="1:8" s="75" customFormat="1" ht="18" customHeight="1" x14ac:dyDescent="0.25">
      <c r="A43" s="84" t="s">
        <v>71</v>
      </c>
      <c r="B43" s="67">
        <v>29.17</v>
      </c>
      <c r="C43" s="67">
        <v>5.83</v>
      </c>
      <c r="D43" s="74">
        <v>35</v>
      </c>
      <c r="E43" s="72">
        <f t="shared" si="4"/>
        <v>41.666666666666671</v>
      </c>
      <c r="F43" s="72">
        <f t="shared" si="5"/>
        <v>8.3333333333333339</v>
      </c>
      <c r="G43" s="74">
        <v>50</v>
      </c>
      <c r="H43" s="78"/>
    </row>
    <row r="44" spans="1:8" s="75" customFormat="1" ht="18" customHeight="1" x14ac:dyDescent="0.25">
      <c r="A44" s="84" t="s">
        <v>72</v>
      </c>
      <c r="B44" s="67">
        <v>41.67</v>
      </c>
      <c r="C44" s="67">
        <v>8.33</v>
      </c>
      <c r="D44" s="74">
        <v>50</v>
      </c>
      <c r="E44" s="72">
        <f t="shared" si="4"/>
        <v>41.666666666666671</v>
      </c>
      <c r="F44" s="72">
        <f t="shared" si="5"/>
        <v>8.3333333333333339</v>
      </c>
      <c r="G44" s="74">
        <v>50</v>
      </c>
      <c r="H44" s="80"/>
    </row>
    <row r="45" spans="1:8" s="75" customFormat="1" ht="18" customHeight="1" x14ac:dyDescent="0.25">
      <c r="A45" s="86" t="s">
        <v>73</v>
      </c>
      <c r="B45" s="67">
        <v>62.5</v>
      </c>
      <c r="C45" s="67">
        <v>12.5</v>
      </c>
      <c r="D45" s="74">
        <v>75</v>
      </c>
      <c r="E45" s="72">
        <f t="shared" si="4"/>
        <v>83.333333333333343</v>
      </c>
      <c r="F45" s="72">
        <f t="shared" si="5"/>
        <v>16.666666666666668</v>
      </c>
      <c r="G45" s="74">
        <v>100</v>
      </c>
      <c r="H45" s="78"/>
    </row>
    <row r="46" spans="1:8" s="75" customFormat="1" ht="18" customHeight="1" x14ac:dyDescent="0.25">
      <c r="A46" s="84" t="s">
        <v>138</v>
      </c>
      <c r="B46" s="67">
        <v>175</v>
      </c>
      <c r="C46" s="67">
        <v>35</v>
      </c>
      <c r="D46" s="74">
        <v>210</v>
      </c>
      <c r="E46" s="72">
        <f t="shared" si="4"/>
        <v>41.666666666666671</v>
      </c>
      <c r="F46" s="72">
        <f t="shared" si="5"/>
        <v>8.3333333333333339</v>
      </c>
      <c r="G46" s="74">
        <v>50</v>
      </c>
      <c r="H46" s="78"/>
    </row>
    <row r="47" spans="1:8" s="75" customFormat="1" ht="18" customHeight="1" x14ac:dyDescent="0.25">
      <c r="A47" s="84" t="s">
        <v>75</v>
      </c>
      <c r="B47" s="67">
        <v>175</v>
      </c>
      <c r="C47" s="67">
        <v>35</v>
      </c>
      <c r="D47" s="74">
        <v>210</v>
      </c>
      <c r="E47" s="72">
        <f t="shared" si="4"/>
        <v>250</v>
      </c>
      <c r="F47" s="72">
        <f t="shared" si="5"/>
        <v>50</v>
      </c>
      <c r="G47" s="74">
        <v>300</v>
      </c>
      <c r="H47" s="78"/>
    </row>
    <row r="48" spans="1:8" s="75" customFormat="1" ht="18" customHeight="1" x14ac:dyDescent="0.25">
      <c r="A48" s="84" t="s">
        <v>76</v>
      </c>
      <c r="B48" s="67">
        <v>250</v>
      </c>
      <c r="C48" s="67">
        <v>50</v>
      </c>
      <c r="D48" s="74">
        <v>300</v>
      </c>
      <c r="E48" s="72">
        <f t="shared" si="4"/>
        <v>250</v>
      </c>
      <c r="F48" s="72">
        <f t="shared" si="5"/>
        <v>50</v>
      </c>
      <c r="G48" s="74">
        <v>300</v>
      </c>
      <c r="H48" s="80"/>
    </row>
    <row r="49" spans="1:8" s="75" customFormat="1" ht="18" customHeight="1" x14ac:dyDescent="0.25">
      <c r="A49" s="86" t="s">
        <v>77</v>
      </c>
      <c r="B49" s="67">
        <v>375</v>
      </c>
      <c r="C49" s="67">
        <v>75</v>
      </c>
      <c r="D49" s="74">
        <v>450</v>
      </c>
      <c r="E49" s="72">
        <f t="shared" si="4"/>
        <v>500</v>
      </c>
      <c r="F49" s="72">
        <f t="shared" si="5"/>
        <v>100</v>
      </c>
      <c r="G49" s="74">
        <v>600</v>
      </c>
      <c r="H49" s="80"/>
    </row>
    <row r="50" spans="1:8" s="75" customFormat="1" ht="18" customHeight="1" x14ac:dyDescent="0.25">
      <c r="A50" s="86" t="s">
        <v>129</v>
      </c>
      <c r="B50" s="67"/>
      <c r="C50" s="67"/>
      <c r="D50" s="74"/>
      <c r="E50" s="72">
        <f t="shared" si="4"/>
        <v>83.333333333333343</v>
      </c>
      <c r="F50" s="72">
        <f t="shared" si="5"/>
        <v>16.666666666666668</v>
      </c>
      <c r="G50" s="74">
        <v>100</v>
      </c>
      <c r="H50" s="80"/>
    </row>
    <row r="51" spans="1:8" s="75" customFormat="1" ht="18" customHeight="1" x14ac:dyDescent="0.25">
      <c r="A51" s="93" t="s">
        <v>147</v>
      </c>
      <c r="B51" s="67"/>
      <c r="C51" s="67"/>
      <c r="D51" s="74"/>
      <c r="E51" s="72">
        <f t="shared" si="4"/>
        <v>66.666666666666671</v>
      </c>
      <c r="F51" s="72">
        <f t="shared" si="5"/>
        <v>13.333333333333336</v>
      </c>
      <c r="G51" s="74">
        <v>80</v>
      </c>
      <c r="H51" s="80"/>
    </row>
    <row r="52" spans="1:8" s="75" customFormat="1" ht="18" customHeight="1" x14ac:dyDescent="0.25">
      <c r="A52" s="86" t="s">
        <v>135</v>
      </c>
      <c r="B52" s="67"/>
      <c r="C52" s="67"/>
      <c r="D52" s="74"/>
      <c r="E52" s="72">
        <f t="shared" si="4"/>
        <v>125</v>
      </c>
      <c r="F52" s="72">
        <f t="shared" si="5"/>
        <v>25</v>
      </c>
      <c r="G52" s="74">
        <v>150</v>
      </c>
      <c r="H52" s="80"/>
    </row>
    <row r="53" spans="1:8" s="75" customFormat="1" ht="18" customHeight="1" x14ac:dyDescent="0.25">
      <c r="A53" s="86" t="s">
        <v>97</v>
      </c>
      <c r="B53" s="67">
        <v>208.33</v>
      </c>
      <c r="C53" s="67">
        <v>41.67</v>
      </c>
      <c r="D53" s="74">
        <v>250</v>
      </c>
      <c r="E53" s="72">
        <f t="shared" si="4"/>
        <v>208.33333333333334</v>
      </c>
      <c r="F53" s="72">
        <f t="shared" si="5"/>
        <v>41.666666666666671</v>
      </c>
      <c r="G53" s="74">
        <v>250</v>
      </c>
      <c r="H53" s="80"/>
    </row>
    <row r="54" spans="1:8" s="75" customFormat="1" ht="24.75" customHeight="1" x14ac:dyDescent="0.25">
      <c r="A54" s="95" t="s">
        <v>102</v>
      </c>
      <c r="B54" s="96"/>
      <c r="C54" s="96"/>
      <c r="D54" s="96"/>
      <c r="E54" s="107">
        <v>2025</v>
      </c>
      <c r="F54" s="107"/>
      <c r="G54" s="107"/>
      <c r="H54" s="107"/>
    </row>
    <row r="55" spans="1:8" s="75" customFormat="1" ht="18" customHeight="1" x14ac:dyDescent="0.25">
      <c r="A55" s="82" t="s">
        <v>40</v>
      </c>
      <c r="B55" s="7" t="s">
        <v>1</v>
      </c>
      <c r="C55" s="7" t="s">
        <v>39</v>
      </c>
      <c r="D55" s="8" t="s">
        <v>2</v>
      </c>
      <c r="E55" s="7" t="s">
        <v>1</v>
      </c>
      <c r="F55" s="7" t="s">
        <v>39</v>
      </c>
      <c r="G55" s="8" t="s">
        <v>2</v>
      </c>
      <c r="H55" s="76" t="s">
        <v>143</v>
      </c>
    </row>
    <row r="56" spans="1:8" s="75" customFormat="1" ht="18" customHeight="1" x14ac:dyDescent="0.25">
      <c r="A56" s="104" t="s">
        <v>19</v>
      </c>
      <c r="B56" s="105"/>
      <c r="C56" s="105"/>
      <c r="D56" s="105"/>
      <c r="E56" s="105"/>
      <c r="F56" s="105"/>
      <c r="G56" s="105"/>
      <c r="H56" s="106"/>
    </row>
    <row r="57" spans="1:8" s="75" customFormat="1" ht="18" customHeight="1" x14ac:dyDescent="0.25">
      <c r="A57" s="84" t="s">
        <v>146</v>
      </c>
      <c r="B57" s="67">
        <v>133.33000000000001</v>
      </c>
      <c r="C57" s="67">
        <v>26.67</v>
      </c>
      <c r="D57" s="74">
        <v>160</v>
      </c>
      <c r="E57" s="67">
        <f t="shared" ref="E57" si="6">G57/1.2</f>
        <v>166.66666666666669</v>
      </c>
      <c r="F57" s="67">
        <f t="shared" ref="F57" si="7">E57*20%</f>
        <v>33.333333333333336</v>
      </c>
      <c r="G57" s="74">
        <v>200</v>
      </c>
      <c r="H57" s="78"/>
    </row>
    <row r="58" spans="1:8" s="5" customFormat="1" ht="18" customHeight="1" x14ac:dyDescent="0.25">
      <c r="A58" s="89" t="s">
        <v>78</v>
      </c>
      <c r="B58" s="23"/>
      <c r="C58" s="23"/>
      <c r="D58" s="24"/>
      <c r="E58" s="101" t="s">
        <v>144</v>
      </c>
      <c r="F58" s="102"/>
      <c r="G58" s="103"/>
      <c r="H58" s="94" t="s">
        <v>143</v>
      </c>
    </row>
    <row r="59" spans="1:8" s="75" customFormat="1" ht="18" customHeight="1" x14ac:dyDescent="0.25">
      <c r="A59" s="84" t="s">
        <v>80</v>
      </c>
      <c r="B59" s="67">
        <v>1.67</v>
      </c>
      <c r="C59" s="67">
        <v>0.33</v>
      </c>
      <c r="D59" s="73">
        <v>2</v>
      </c>
      <c r="E59" s="72">
        <f>G59/1.2</f>
        <v>2.0833333333333335</v>
      </c>
      <c r="F59" s="72">
        <f>E59*20%</f>
        <v>0.41666666666666674</v>
      </c>
      <c r="G59" s="74">
        <v>2.5</v>
      </c>
      <c r="H59" s="92" t="s">
        <v>130</v>
      </c>
    </row>
    <row r="60" spans="1:8" s="75" customFormat="1" ht="18" customHeight="1" x14ac:dyDescent="0.25">
      <c r="A60" s="104" t="s">
        <v>14</v>
      </c>
      <c r="B60" s="105"/>
      <c r="C60" s="105"/>
      <c r="D60" s="105"/>
      <c r="E60" s="105"/>
      <c r="F60" s="105"/>
      <c r="G60" s="105"/>
      <c r="H60" s="106"/>
    </row>
    <row r="61" spans="1:8" s="75" customFormat="1" ht="18" customHeight="1" x14ac:dyDescent="0.25">
      <c r="A61" s="84" t="s">
        <v>79</v>
      </c>
      <c r="B61" s="67">
        <v>1.67</v>
      </c>
      <c r="C61" s="67">
        <v>0.33</v>
      </c>
      <c r="D61" s="74">
        <v>2</v>
      </c>
      <c r="E61" s="72">
        <f t="shared" ref="E61:E65" si="8">G61/1.2</f>
        <v>2.0833333333333335</v>
      </c>
      <c r="F61" s="72">
        <f t="shared" ref="F61:F65" si="9">E61*20%</f>
        <v>0.41666666666666674</v>
      </c>
      <c r="G61" s="74">
        <v>2.5</v>
      </c>
      <c r="H61" s="78"/>
    </row>
    <row r="62" spans="1:8" s="75" customFormat="1" ht="18" customHeight="1" x14ac:dyDescent="0.25">
      <c r="A62" s="84" t="s">
        <v>15</v>
      </c>
      <c r="B62" s="67">
        <v>4.17</v>
      </c>
      <c r="C62" s="67">
        <v>0.83</v>
      </c>
      <c r="D62" s="74">
        <v>5</v>
      </c>
      <c r="E62" s="67">
        <f t="shared" si="8"/>
        <v>4.166666666666667</v>
      </c>
      <c r="F62" s="67">
        <f t="shared" si="9"/>
        <v>0.83333333333333348</v>
      </c>
      <c r="G62" s="73">
        <v>5</v>
      </c>
      <c r="H62" s="78"/>
    </row>
    <row r="63" spans="1:8" s="75" customFormat="1" ht="18" customHeight="1" x14ac:dyDescent="0.25">
      <c r="A63" s="84" t="s">
        <v>16</v>
      </c>
      <c r="B63" s="67">
        <v>8.33</v>
      </c>
      <c r="C63" s="67">
        <v>1.67</v>
      </c>
      <c r="D63" s="74">
        <v>10</v>
      </c>
      <c r="E63" s="67">
        <f t="shared" si="8"/>
        <v>8.3333333333333339</v>
      </c>
      <c r="F63" s="67">
        <f t="shared" si="9"/>
        <v>1.666666666666667</v>
      </c>
      <c r="G63" s="73">
        <v>10</v>
      </c>
      <c r="H63" s="78"/>
    </row>
    <row r="64" spans="1:8" s="75" customFormat="1" ht="18" customHeight="1" x14ac:dyDescent="0.25">
      <c r="A64" s="84" t="s">
        <v>17</v>
      </c>
      <c r="B64" s="67">
        <v>12.5</v>
      </c>
      <c r="C64" s="67">
        <v>2.5</v>
      </c>
      <c r="D64" s="74">
        <v>15</v>
      </c>
      <c r="E64" s="67">
        <f t="shared" si="8"/>
        <v>12.5</v>
      </c>
      <c r="F64" s="67">
        <f t="shared" si="9"/>
        <v>2.5</v>
      </c>
      <c r="G64" s="73">
        <v>15</v>
      </c>
      <c r="H64" s="78"/>
    </row>
    <row r="65" spans="1:8" s="75" customFormat="1" ht="18" customHeight="1" x14ac:dyDescent="0.25">
      <c r="A65" s="84" t="s">
        <v>148</v>
      </c>
      <c r="B65" s="67">
        <v>16.670000000000002</v>
      </c>
      <c r="C65" s="67">
        <v>3.33</v>
      </c>
      <c r="D65" s="74">
        <v>20</v>
      </c>
      <c r="E65" s="67">
        <f t="shared" si="8"/>
        <v>16.666666666666668</v>
      </c>
      <c r="F65" s="67">
        <f t="shared" si="9"/>
        <v>3.3333333333333339</v>
      </c>
      <c r="G65" s="73">
        <v>20</v>
      </c>
      <c r="H65" s="78"/>
    </row>
    <row r="66" spans="1:8" s="75" customFormat="1" ht="18" customHeight="1" x14ac:dyDescent="0.25">
      <c r="A66" s="104" t="s">
        <v>149</v>
      </c>
      <c r="B66" s="105"/>
      <c r="C66" s="105"/>
      <c r="D66" s="105"/>
      <c r="E66" s="105"/>
      <c r="F66" s="105"/>
      <c r="G66" s="105"/>
      <c r="H66" s="106"/>
    </row>
    <row r="67" spans="1:8" s="75" customFormat="1" ht="18" customHeight="1" x14ac:dyDescent="0.25">
      <c r="A67" s="84" t="s">
        <v>103</v>
      </c>
      <c r="B67" s="87"/>
      <c r="C67" s="87"/>
      <c r="D67" s="87"/>
      <c r="E67" s="72">
        <v>8.33</v>
      </c>
      <c r="F67" s="72">
        <v>1.67</v>
      </c>
      <c r="G67" s="74">
        <v>10</v>
      </c>
      <c r="H67" s="92" t="s">
        <v>134</v>
      </c>
    </row>
    <row r="68" spans="1:8" s="75" customFormat="1" ht="18" customHeight="1" x14ac:dyDescent="0.25">
      <c r="A68" s="84" t="s">
        <v>104</v>
      </c>
      <c r="B68" s="87"/>
      <c r="C68" s="87"/>
      <c r="D68" s="87"/>
      <c r="E68" s="72">
        <v>16.670000000000002</v>
      </c>
      <c r="F68" s="72">
        <v>3.33</v>
      </c>
      <c r="G68" s="74">
        <v>20</v>
      </c>
      <c r="H68" s="92" t="s">
        <v>132</v>
      </c>
    </row>
    <row r="69" spans="1:8" s="75" customFormat="1" ht="18" customHeight="1" x14ac:dyDescent="0.25">
      <c r="A69" s="84" t="s">
        <v>105</v>
      </c>
      <c r="B69" s="87"/>
      <c r="C69" s="87"/>
      <c r="D69" s="87"/>
      <c r="E69" s="88"/>
      <c r="F69" s="88"/>
      <c r="G69" s="85"/>
      <c r="H69" s="79"/>
    </row>
    <row r="70" spans="1:8" s="75" customFormat="1" ht="18" customHeight="1" x14ac:dyDescent="0.25">
      <c r="A70" s="84" t="s">
        <v>106</v>
      </c>
      <c r="B70" s="87"/>
      <c r="C70" s="87"/>
      <c r="D70" s="87"/>
      <c r="E70" s="88"/>
      <c r="F70" s="88"/>
      <c r="G70" s="85"/>
      <c r="H70" s="79"/>
    </row>
    <row r="71" spans="1:8" s="75" customFormat="1" ht="18" customHeight="1" x14ac:dyDescent="0.25">
      <c r="A71" s="84" t="s">
        <v>108</v>
      </c>
      <c r="B71" s="87"/>
      <c r="C71" s="87"/>
      <c r="D71" s="87"/>
      <c r="E71" s="72">
        <v>4.17</v>
      </c>
      <c r="F71" s="72">
        <v>0.83</v>
      </c>
      <c r="G71" s="74">
        <v>5</v>
      </c>
      <c r="H71" s="92" t="s">
        <v>133</v>
      </c>
    </row>
    <row r="72" spans="1:8" s="75" customFormat="1" ht="18" customHeight="1" x14ac:dyDescent="0.25">
      <c r="A72" s="84" t="s">
        <v>107</v>
      </c>
      <c r="B72" s="87"/>
      <c r="C72" s="87"/>
      <c r="D72" s="87"/>
      <c r="E72" s="72">
        <v>6.25</v>
      </c>
      <c r="F72" s="72">
        <v>1.25</v>
      </c>
      <c r="G72" s="74">
        <v>7.5</v>
      </c>
      <c r="H72" s="92" t="s">
        <v>131</v>
      </c>
    </row>
    <row r="73" spans="1:8" s="75" customFormat="1" ht="18" customHeight="1" x14ac:dyDescent="0.25">
      <c r="A73" s="84" t="s">
        <v>109</v>
      </c>
      <c r="B73" s="77"/>
      <c r="C73" s="77"/>
      <c r="D73" s="77"/>
      <c r="E73" s="72">
        <v>4.17</v>
      </c>
      <c r="F73" s="72">
        <v>0.83</v>
      </c>
      <c r="G73" s="74">
        <v>5</v>
      </c>
      <c r="H73" s="92" t="s">
        <v>133</v>
      </c>
    </row>
    <row r="74" spans="1:8" s="75" customFormat="1" ht="18" customHeight="1" x14ac:dyDescent="0.25">
      <c r="A74" s="84" t="s">
        <v>113</v>
      </c>
      <c r="B74" s="77"/>
      <c r="C74" s="77"/>
      <c r="D74" s="77"/>
      <c r="E74" s="72">
        <v>8.33</v>
      </c>
      <c r="F74" s="72">
        <v>1.67</v>
      </c>
      <c r="G74" s="74">
        <v>10</v>
      </c>
      <c r="H74" s="92" t="s">
        <v>134</v>
      </c>
    </row>
    <row r="75" spans="1:8" s="75" customFormat="1" ht="18" customHeight="1" x14ac:dyDescent="0.25">
      <c r="A75" s="84" t="s">
        <v>110</v>
      </c>
      <c r="B75" s="77"/>
      <c r="C75" s="77"/>
      <c r="D75" s="77"/>
      <c r="E75" s="72">
        <v>4.17</v>
      </c>
      <c r="F75" s="72">
        <v>0.83</v>
      </c>
      <c r="G75" s="74">
        <v>5</v>
      </c>
      <c r="H75" s="92" t="s">
        <v>133</v>
      </c>
    </row>
    <row r="76" spans="1:8" s="75" customFormat="1" ht="18" customHeight="1" x14ac:dyDescent="0.25">
      <c r="A76" s="84" t="s">
        <v>111</v>
      </c>
      <c r="B76" s="77"/>
      <c r="C76" s="77"/>
      <c r="D76" s="77"/>
      <c r="E76" s="72">
        <v>8.33</v>
      </c>
      <c r="F76" s="72">
        <v>1.67</v>
      </c>
      <c r="G76" s="74">
        <v>10</v>
      </c>
      <c r="H76" s="92" t="s">
        <v>134</v>
      </c>
    </row>
    <row r="77" spans="1:8" s="75" customFormat="1" ht="18" customHeight="1" x14ac:dyDescent="0.25">
      <c r="A77" s="84" t="s">
        <v>112</v>
      </c>
      <c r="B77" s="77"/>
      <c r="C77" s="77"/>
      <c r="D77" s="77"/>
      <c r="E77" s="72">
        <v>2.08</v>
      </c>
      <c r="F77" s="72">
        <v>0.42</v>
      </c>
      <c r="G77" s="74">
        <v>2.5</v>
      </c>
      <c r="H77" s="92" t="s">
        <v>130</v>
      </c>
    </row>
    <row r="78" spans="1:8" s="75" customFormat="1" ht="18" customHeight="1" x14ac:dyDescent="0.25">
      <c r="A78" s="84" t="s">
        <v>114</v>
      </c>
      <c r="B78" s="77"/>
      <c r="C78" s="77"/>
      <c r="D78" s="77"/>
      <c r="E78" s="72">
        <v>4.17</v>
      </c>
      <c r="F78" s="72">
        <v>0.83</v>
      </c>
      <c r="G78" s="74">
        <v>5</v>
      </c>
      <c r="H78" s="92" t="s">
        <v>133</v>
      </c>
    </row>
    <row r="79" spans="1:8" s="75" customFormat="1" ht="18" customHeight="1" x14ac:dyDescent="0.25">
      <c r="A79" s="84" t="s">
        <v>115</v>
      </c>
      <c r="B79" s="77"/>
      <c r="C79" s="77"/>
      <c r="D79" s="77"/>
      <c r="E79" s="72">
        <v>4.17</v>
      </c>
      <c r="F79" s="72">
        <v>0.83</v>
      </c>
      <c r="G79" s="74">
        <v>5</v>
      </c>
      <c r="H79" s="92" t="s">
        <v>133</v>
      </c>
    </row>
    <row r="80" spans="1:8" s="75" customFormat="1" ht="18" customHeight="1" x14ac:dyDescent="0.25">
      <c r="A80" s="84" t="s">
        <v>116</v>
      </c>
      <c r="B80" s="77"/>
      <c r="C80" s="77"/>
      <c r="D80" s="77"/>
      <c r="E80" s="72">
        <v>8.33</v>
      </c>
      <c r="F80" s="72">
        <v>1.67</v>
      </c>
      <c r="G80" s="74">
        <v>10</v>
      </c>
      <c r="H80" s="92" t="s">
        <v>134</v>
      </c>
    </row>
    <row r="81" spans="1:8" s="75" customFormat="1" ht="18" customHeight="1" x14ac:dyDescent="0.25">
      <c r="A81" s="84" t="s">
        <v>118</v>
      </c>
      <c r="B81" s="77"/>
      <c r="C81" s="77"/>
      <c r="D81" s="77"/>
      <c r="E81" s="72">
        <v>4.17</v>
      </c>
      <c r="F81" s="72">
        <v>0.83</v>
      </c>
      <c r="G81" s="74">
        <v>5</v>
      </c>
      <c r="H81" s="92" t="s">
        <v>133</v>
      </c>
    </row>
    <row r="82" spans="1:8" s="75" customFormat="1" ht="18" customHeight="1" x14ac:dyDescent="0.25">
      <c r="A82" s="84" t="s">
        <v>117</v>
      </c>
      <c r="B82" s="77"/>
      <c r="C82" s="77"/>
      <c r="D82" s="77"/>
      <c r="E82" s="72">
        <v>8.33</v>
      </c>
      <c r="F82" s="72">
        <v>1.67</v>
      </c>
      <c r="G82" s="74">
        <v>10</v>
      </c>
      <c r="H82" s="92" t="s">
        <v>134</v>
      </c>
    </row>
    <row r="83" spans="1:8" s="75" customFormat="1" ht="18" customHeight="1" x14ac:dyDescent="0.25">
      <c r="A83" s="84" t="s">
        <v>119</v>
      </c>
      <c r="B83" s="77"/>
      <c r="C83" s="77"/>
      <c r="D83" s="77"/>
      <c r="E83" s="88"/>
      <c r="F83" s="88"/>
      <c r="G83" s="85"/>
      <c r="H83" s="79"/>
    </row>
    <row r="84" spans="1:8" s="75" customFormat="1" ht="18" customHeight="1" x14ac:dyDescent="0.25">
      <c r="A84" s="84" t="s">
        <v>123</v>
      </c>
      <c r="B84" s="77"/>
      <c r="C84" s="77"/>
      <c r="D84" s="77"/>
      <c r="E84" s="135"/>
      <c r="F84" s="135"/>
      <c r="G84" s="135"/>
      <c r="H84" s="136"/>
    </row>
    <row r="85" spans="1:8" s="75" customFormat="1" ht="18" customHeight="1" x14ac:dyDescent="0.25">
      <c r="A85" s="84" t="s">
        <v>121</v>
      </c>
      <c r="B85" s="77"/>
      <c r="C85" s="77"/>
      <c r="D85" s="77"/>
      <c r="E85" s="135"/>
      <c r="F85" s="135"/>
      <c r="G85" s="135"/>
      <c r="H85" s="136"/>
    </row>
    <row r="86" spans="1:8" s="75" customFormat="1" ht="18" customHeight="1" x14ac:dyDescent="0.25">
      <c r="A86" s="84" t="s">
        <v>122</v>
      </c>
      <c r="B86" s="77"/>
      <c r="C86" s="77"/>
      <c r="D86" s="77"/>
      <c r="E86" s="135"/>
      <c r="F86" s="135"/>
      <c r="G86" s="135"/>
      <c r="H86" s="136"/>
    </row>
    <row r="87" spans="1:8" s="75" customFormat="1" ht="18" customHeight="1" x14ac:dyDescent="0.25">
      <c r="A87" s="84" t="s">
        <v>124</v>
      </c>
      <c r="B87" s="77"/>
      <c r="C87" s="77"/>
      <c r="D87" s="77"/>
      <c r="E87" s="72">
        <v>8.33</v>
      </c>
      <c r="F87" s="72">
        <v>1.67</v>
      </c>
      <c r="G87" s="72">
        <v>10</v>
      </c>
      <c r="H87" s="92" t="s">
        <v>140</v>
      </c>
    </row>
    <row r="88" spans="1:8" ht="18" customHeight="1" x14ac:dyDescent="0.25">
      <c r="A88" s="84" t="s">
        <v>125</v>
      </c>
      <c r="B88" s="77"/>
      <c r="C88" s="77"/>
      <c r="D88" s="77"/>
      <c r="E88" s="72">
        <v>16.670000000000002</v>
      </c>
      <c r="F88" s="72">
        <v>3.33</v>
      </c>
      <c r="G88" s="72">
        <v>20</v>
      </c>
      <c r="H88" s="92" t="s">
        <v>132</v>
      </c>
    </row>
    <row r="89" spans="1:8" ht="18" customHeight="1" x14ac:dyDescent="0.25">
      <c r="A89" s="84" t="s">
        <v>141</v>
      </c>
      <c r="B89" s="77"/>
      <c r="C89" s="77"/>
      <c r="D89" s="77"/>
      <c r="E89" s="72">
        <v>4.17</v>
      </c>
      <c r="F89" s="72">
        <v>0.83</v>
      </c>
      <c r="G89" s="72">
        <v>5</v>
      </c>
      <c r="H89" s="92" t="s">
        <v>133</v>
      </c>
    </row>
    <row r="90" spans="1:8" ht="18" customHeight="1" x14ac:dyDescent="0.25">
      <c r="A90" s="84" t="s">
        <v>142</v>
      </c>
      <c r="B90" s="77"/>
      <c r="C90" s="77"/>
      <c r="D90" s="77"/>
      <c r="E90" s="72">
        <v>8.33</v>
      </c>
      <c r="F90" s="72">
        <v>1.67</v>
      </c>
      <c r="G90" s="72">
        <v>10</v>
      </c>
      <c r="H90" s="92" t="s">
        <v>134</v>
      </c>
    </row>
    <row r="91" spans="1:8" ht="18" customHeight="1" x14ac:dyDescent="0.25">
      <c r="A91" s="84" t="s">
        <v>128</v>
      </c>
      <c r="B91" s="77"/>
      <c r="C91" s="77"/>
      <c r="D91" s="77"/>
      <c r="E91" s="72">
        <v>2.08</v>
      </c>
      <c r="F91" s="72">
        <v>0.42</v>
      </c>
      <c r="G91" s="72">
        <v>2.5</v>
      </c>
      <c r="H91" s="92" t="s">
        <v>130</v>
      </c>
    </row>
    <row r="92" spans="1:8" ht="18" customHeight="1" x14ac:dyDescent="0.25">
      <c r="A92" s="84" t="s">
        <v>126</v>
      </c>
      <c r="B92" s="77"/>
      <c r="C92" s="77"/>
      <c r="D92" s="77"/>
      <c r="E92" s="72">
        <v>4.17</v>
      </c>
      <c r="F92" s="72">
        <v>0.83</v>
      </c>
      <c r="G92" s="72">
        <v>5</v>
      </c>
      <c r="H92" s="92" t="s">
        <v>133</v>
      </c>
    </row>
    <row r="93" spans="1:8" ht="18" customHeight="1" x14ac:dyDescent="0.25">
      <c r="A93" s="84" t="s">
        <v>127</v>
      </c>
      <c r="B93" s="77"/>
      <c r="C93" s="77"/>
      <c r="D93" s="77"/>
      <c r="E93" s="72">
        <v>2.08</v>
      </c>
      <c r="F93" s="72">
        <v>0.42</v>
      </c>
      <c r="G93" s="72">
        <v>2.5</v>
      </c>
      <c r="H93" s="92" t="s">
        <v>130</v>
      </c>
    </row>
  </sheetData>
  <mergeCells count="11">
    <mergeCell ref="A3:D3"/>
    <mergeCell ref="E3:H3"/>
    <mergeCell ref="E5:H5"/>
    <mergeCell ref="A13:H13"/>
    <mergeCell ref="A33:H33"/>
    <mergeCell ref="E58:G58"/>
    <mergeCell ref="A56:H56"/>
    <mergeCell ref="A60:H60"/>
    <mergeCell ref="A66:H66"/>
    <mergeCell ref="A54:D54"/>
    <mergeCell ref="E54:H54"/>
  </mergeCells>
  <phoneticPr fontId="5" type="noConversion"/>
  <pageMargins left="0.15748031496062992" right="0.15748031496062992" top="0.19685039370078741" bottom="0.19685039370078741" header="0.31496062992125984" footer="0.31496062992125984"/>
  <pageSetup paperSize="9" orientation="portrait" horizontalDpi="4294967292" verticalDpi="4294967292" r:id="rId1"/>
  <headerFooter>
    <oddHeader>&amp;L&amp;8Annexe délibération du 06/07/2017 n°2017/07/03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opLeftCell="A28" zoomScale="80" zoomScaleNormal="80" zoomScalePageLayoutView="80" workbookViewId="0">
      <selection activeCell="L20" sqref="L20"/>
    </sheetView>
  </sheetViews>
  <sheetFormatPr baseColWidth="10" defaultRowHeight="15.75" x14ac:dyDescent="0.25"/>
  <cols>
    <col min="1" max="1" width="17.375" customWidth="1"/>
    <col min="5" max="5" width="11.375" customWidth="1"/>
    <col min="6" max="6" width="17.5" customWidth="1"/>
  </cols>
  <sheetData>
    <row r="1" spans="1:9" ht="16.5" thickBot="1" x14ac:dyDescent="0.3">
      <c r="A1" s="122" t="s">
        <v>100</v>
      </c>
      <c r="B1" s="123"/>
      <c r="C1" s="123"/>
      <c r="D1" s="123"/>
      <c r="E1" s="124"/>
      <c r="F1" s="124"/>
      <c r="G1" s="124"/>
      <c r="H1" s="124"/>
      <c r="I1" s="125"/>
    </row>
    <row r="2" spans="1:9" s="11" customFormat="1" ht="12" customHeight="1" x14ac:dyDescent="0.25">
      <c r="A2" s="41" t="s">
        <v>41</v>
      </c>
      <c r="B2" s="41"/>
      <c r="C2" s="41"/>
      <c r="D2" s="41"/>
      <c r="E2" s="62"/>
      <c r="F2" s="15" t="s">
        <v>42</v>
      </c>
      <c r="G2" s="15"/>
      <c r="H2" s="15"/>
      <c r="I2" s="16"/>
    </row>
    <row r="3" spans="1:9" s="11" customFormat="1" ht="12" customHeight="1" x14ac:dyDescent="0.25">
      <c r="A3" s="31" t="s">
        <v>53</v>
      </c>
      <c r="B3" s="32"/>
      <c r="C3" s="32"/>
      <c r="D3" s="32"/>
      <c r="E3" s="55"/>
      <c r="F3" s="32" t="s">
        <v>53</v>
      </c>
      <c r="G3" s="32"/>
      <c r="H3" s="32"/>
      <c r="I3" s="33"/>
    </row>
    <row r="4" spans="1:9" s="11" customFormat="1" ht="12" customHeight="1" x14ac:dyDescent="0.25">
      <c r="A4" s="18"/>
      <c r="B4" s="12" t="s">
        <v>1</v>
      </c>
      <c r="C4" s="12" t="s">
        <v>39</v>
      </c>
      <c r="D4" s="34" t="s">
        <v>43</v>
      </c>
      <c r="E4" s="56"/>
      <c r="F4" s="37"/>
      <c r="G4" s="12" t="s">
        <v>1</v>
      </c>
      <c r="H4" s="12" t="s">
        <v>39</v>
      </c>
      <c r="I4" s="13" t="s">
        <v>43</v>
      </c>
    </row>
    <row r="5" spans="1:9" s="11" customFormat="1" ht="12" customHeight="1" x14ac:dyDescent="0.25">
      <c r="A5" s="14" t="s">
        <v>44</v>
      </c>
      <c r="B5" s="17">
        <f>D5-C5</f>
        <v>366.66666666666669</v>
      </c>
      <c r="C5" s="17">
        <f>D5-(D5/1.2)</f>
        <v>73.333333333333314</v>
      </c>
      <c r="D5" s="35">
        <v>440</v>
      </c>
      <c r="E5" s="57"/>
      <c r="F5" s="38" t="s">
        <v>44</v>
      </c>
      <c r="G5" s="17">
        <f>I5-H5</f>
        <v>550</v>
      </c>
      <c r="H5" s="17">
        <f>I5-(I5/1.2)</f>
        <v>110</v>
      </c>
      <c r="I5" s="19">
        <v>660</v>
      </c>
    </row>
    <row r="6" spans="1:9" s="11" customFormat="1" ht="12" customHeight="1" x14ac:dyDescent="0.25">
      <c r="A6" s="14" t="s">
        <v>45</v>
      </c>
      <c r="B6" s="17">
        <f t="shared" ref="B6:B8" si="0">D6-C6</f>
        <v>550</v>
      </c>
      <c r="C6" s="17">
        <f>D6-(D6/1.2)</f>
        <v>110</v>
      </c>
      <c r="D6" s="35">
        <v>660</v>
      </c>
      <c r="E6" s="57"/>
      <c r="F6" s="38" t="s">
        <v>45</v>
      </c>
      <c r="G6" s="17">
        <f t="shared" ref="G6:G8" si="1">I6-H6</f>
        <v>825</v>
      </c>
      <c r="H6" s="17">
        <f>I6-(I6/1.2)</f>
        <v>165</v>
      </c>
      <c r="I6" s="19">
        <v>990</v>
      </c>
    </row>
    <row r="7" spans="1:9" s="11" customFormat="1" ht="12" customHeight="1" x14ac:dyDescent="0.25">
      <c r="A7" s="14" t="s">
        <v>46</v>
      </c>
      <c r="B7" s="17">
        <f t="shared" si="0"/>
        <v>440</v>
      </c>
      <c r="C7" s="17">
        <f t="shared" ref="C7:C8" si="2">D7-(D7/1.2)</f>
        <v>88</v>
      </c>
      <c r="D7" s="35">
        <v>528</v>
      </c>
      <c r="E7" s="57"/>
      <c r="F7" s="38" t="s">
        <v>46</v>
      </c>
      <c r="G7" s="17">
        <f t="shared" si="1"/>
        <v>660</v>
      </c>
      <c r="H7" s="17">
        <f t="shared" ref="H7:H8" si="3">I7-(I7/1.2)</f>
        <v>132</v>
      </c>
      <c r="I7" s="19">
        <v>792</v>
      </c>
    </row>
    <row r="8" spans="1:9" s="11" customFormat="1" ht="12" customHeight="1" x14ac:dyDescent="0.25">
      <c r="A8" s="14" t="s">
        <v>47</v>
      </c>
      <c r="B8" s="17">
        <f t="shared" si="0"/>
        <v>660</v>
      </c>
      <c r="C8" s="17">
        <f t="shared" si="2"/>
        <v>132</v>
      </c>
      <c r="D8" s="35">
        <v>792</v>
      </c>
      <c r="E8" s="57"/>
      <c r="F8" s="38" t="s">
        <v>47</v>
      </c>
      <c r="G8" s="17">
        <f t="shared" si="1"/>
        <v>990</v>
      </c>
      <c r="H8" s="17">
        <f t="shared" si="3"/>
        <v>198</v>
      </c>
      <c r="I8" s="19">
        <v>1188</v>
      </c>
    </row>
    <row r="9" spans="1:9" s="11" customFormat="1" ht="12" customHeight="1" x14ac:dyDescent="0.25">
      <c r="A9" s="31" t="s">
        <v>48</v>
      </c>
      <c r="B9" s="32"/>
      <c r="C9" s="32"/>
      <c r="D9" s="32"/>
      <c r="E9" s="55"/>
      <c r="F9" s="32" t="s">
        <v>48</v>
      </c>
      <c r="G9" s="32"/>
      <c r="H9" s="32"/>
      <c r="I9" s="33"/>
    </row>
    <row r="10" spans="1:9" s="11" customFormat="1" ht="12" customHeight="1" x14ac:dyDescent="0.25">
      <c r="A10" s="18"/>
      <c r="B10" s="12" t="s">
        <v>1</v>
      </c>
      <c r="C10" s="12" t="s">
        <v>39</v>
      </c>
      <c r="D10" s="34" t="s">
        <v>43</v>
      </c>
      <c r="E10" s="56"/>
      <c r="F10" s="37"/>
      <c r="G10" s="12" t="s">
        <v>1</v>
      </c>
      <c r="H10" s="12" t="s">
        <v>39</v>
      </c>
      <c r="I10" s="13" t="s">
        <v>43</v>
      </c>
    </row>
    <row r="11" spans="1:9" s="11" customFormat="1" ht="12" customHeight="1" x14ac:dyDescent="0.25">
      <c r="A11" s="14" t="s">
        <v>44</v>
      </c>
      <c r="B11" s="17">
        <f>D11-C11</f>
        <v>275</v>
      </c>
      <c r="C11" s="17">
        <f>D11-(D11/1.2)</f>
        <v>55</v>
      </c>
      <c r="D11" s="35">
        <v>330</v>
      </c>
      <c r="E11" s="57"/>
      <c r="F11" s="38" t="s">
        <v>44</v>
      </c>
      <c r="G11" s="17">
        <f>I11-H11</f>
        <v>412.5</v>
      </c>
      <c r="H11" s="17">
        <f>I11-(I11/1.2)</f>
        <v>82.5</v>
      </c>
      <c r="I11" s="19">
        <v>495</v>
      </c>
    </row>
    <row r="12" spans="1:9" s="11" customFormat="1" ht="12" customHeight="1" x14ac:dyDescent="0.25">
      <c r="A12" s="14" t="s">
        <v>45</v>
      </c>
      <c r="B12" s="17">
        <f t="shared" ref="B12:B14" si="4">D12-C12</f>
        <v>412.5</v>
      </c>
      <c r="C12" s="17">
        <f>D12-(D12/1.2)</f>
        <v>82.5</v>
      </c>
      <c r="D12" s="35">
        <v>495</v>
      </c>
      <c r="E12" s="57"/>
      <c r="F12" s="38" t="s">
        <v>45</v>
      </c>
      <c r="G12" s="17">
        <f t="shared" ref="G12:G14" si="5">I12-H12</f>
        <v>619.16666666666674</v>
      </c>
      <c r="H12" s="17">
        <f>I12-(I12/1.2)</f>
        <v>123.83333333333326</v>
      </c>
      <c r="I12" s="19">
        <v>743</v>
      </c>
    </row>
    <row r="13" spans="1:9" s="11" customFormat="1" ht="12" customHeight="1" x14ac:dyDescent="0.25">
      <c r="A13" s="14" t="s">
        <v>46</v>
      </c>
      <c r="B13" s="17">
        <f t="shared" si="4"/>
        <v>330</v>
      </c>
      <c r="C13" s="17">
        <f t="shared" ref="C13:C14" si="6">D13-(D13/1.2)</f>
        <v>66</v>
      </c>
      <c r="D13" s="35">
        <v>396</v>
      </c>
      <c r="E13" s="57"/>
      <c r="F13" s="38" t="s">
        <v>46</v>
      </c>
      <c r="G13" s="17">
        <f t="shared" si="5"/>
        <v>495</v>
      </c>
      <c r="H13" s="17">
        <f t="shared" ref="H13:H14" si="7">I13-(I13/1.2)</f>
        <v>99</v>
      </c>
      <c r="I13" s="19">
        <v>594</v>
      </c>
    </row>
    <row r="14" spans="1:9" s="11" customFormat="1" ht="12" customHeight="1" x14ac:dyDescent="0.25">
      <c r="A14" s="14" t="s">
        <v>47</v>
      </c>
      <c r="B14" s="17">
        <f t="shared" si="4"/>
        <v>495</v>
      </c>
      <c r="C14" s="17">
        <f t="shared" si="6"/>
        <v>99</v>
      </c>
      <c r="D14" s="35">
        <v>594</v>
      </c>
      <c r="E14" s="57"/>
      <c r="F14" s="38" t="s">
        <v>47</v>
      </c>
      <c r="G14" s="17">
        <f t="shared" si="5"/>
        <v>742.5</v>
      </c>
      <c r="H14" s="17">
        <f t="shared" si="7"/>
        <v>148.5</v>
      </c>
      <c r="I14" s="19">
        <v>891</v>
      </c>
    </row>
    <row r="15" spans="1:9" s="11" customFormat="1" ht="12" customHeight="1" x14ac:dyDescent="0.25">
      <c r="A15" s="31" t="s">
        <v>49</v>
      </c>
      <c r="B15" s="32"/>
      <c r="C15" s="32"/>
      <c r="D15" s="32"/>
      <c r="E15" s="55"/>
      <c r="F15" s="32" t="s">
        <v>49</v>
      </c>
      <c r="G15" s="32"/>
      <c r="H15" s="32"/>
      <c r="I15" s="33"/>
    </row>
    <row r="16" spans="1:9" s="11" customFormat="1" ht="12" customHeight="1" x14ac:dyDescent="0.25">
      <c r="A16" s="18"/>
      <c r="B16" s="12" t="s">
        <v>1</v>
      </c>
      <c r="C16" s="12" t="s">
        <v>39</v>
      </c>
      <c r="D16" s="34" t="s">
        <v>43</v>
      </c>
      <c r="E16" s="56"/>
      <c r="F16" s="37"/>
      <c r="G16" s="12" t="s">
        <v>1</v>
      </c>
      <c r="H16" s="12" t="s">
        <v>39</v>
      </c>
      <c r="I16" s="13" t="s">
        <v>43</v>
      </c>
    </row>
    <row r="17" spans="1:9" s="11" customFormat="1" ht="12" customHeight="1" x14ac:dyDescent="0.25">
      <c r="A17" s="14" t="s">
        <v>44</v>
      </c>
      <c r="B17" s="17">
        <f>D17-C17</f>
        <v>100.83333333333334</v>
      </c>
      <c r="C17" s="17">
        <f>D17-(D17/1.2)</f>
        <v>20.166666666666657</v>
      </c>
      <c r="D17" s="35">
        <v>121</v>
      </c>
      <c r="E17" s="57"/>
      <c r="F17" s="38" t="s">
        <v>44</v>
      </c>
      <c r="G17" s="17">
        <f>I17-H17</f>
        <v>151.66666666666669</v>
      </c>
      <c r="H17" s="17">
        <f>I17-(I17/1.2)</f>
        <v>30.333333333333314</v>
      </c>
      <c r="I17" s="19">
        <v>182</v>
      </c>
    </row>
    <row r="18" spans="1:9" s="11" customFormat="1" ht="12" customHeight="1" x14ac:dyDescent="0.25">
      <c r="A18" s="14" t="s">
        <v>45</v>
      </c>
      <c r="B18" s="17">
        <f t="shared" ref="B18:B20" si="8">D18-C18</f>
        <v>151.66666666666669</v>
      </c>
      <c r="C18" s="17">
        <f>D18-(D18/1.2)</f>
        <v>30.333333333333314</v>
      </c>
      <c r="D18" s="35">
        <v>182</v>
      </c>
      <c r="E18" s="57"/>
      <c r="F18" s="38" t="s">
        <v>45</v>
      </c>
      <c r="G18" s="17">
        <f t="shared" ref="G18:G20" si="9">I18-H18</f>
        <v>226.66666666666669</v>
      </c>
      <c r="H18" s="17">
        <f>I18-(I18/1.2)</f>
        <v>45.333333333333314</v>
      </c>
      <c r="I18" s="19">
        <v>272</v>
      </c>
    </row>
    <row r="19" spans="1:9" s="11" customFormat="1" ht="12" customHeight="1" x14ac:dyDescent="0.25">
      <c r="A19" s="14" t="s">
        <v>46</v>
      </c>
      <c r="B19" s="17">
        <f t="shared" si="8"/>
        <v>120.83333333333334</v>
      </c>
      <c r="C19" s="17">
        <f t="shared" ref="C19:C20" si="10">D19-(D19/1.2)</f>
        <v>24.166666666666657</v>
      </c>
      <c r="D19" s="35">
        <v>145</v>
      </c>
      <c r="E19" s="57"/>
      <c r="F19" s="38" t="s">
        <v>46</v>
      </c>
      <c r="G19" s="17">
        <f t="shared" si="9"/>
        <v>181.66666666666669</v>
      </c>
      <c r="H19" s="17">
        <f t="shared" ref="H19:H20" si="11">I19-(I19/1.2)</f>
        <v>36.333333333333314</v>
      </c>
      <c r="I19" s="19">
        <v>218</v>
      </c>
    </row>
    <row r="20" spans="1:9" s="11" customFormat="1" ht="12" customHeight="1" x14ac:dyDescent="0.25">
      <c r="A20" s="14" t="s">
        <v>47</v>
      </c>
      <c r="B20" s="17">
        <f t="shared" si="8"/>
        <v>181.66666666666669</v>
      </c>
      <c r="C20" s="17">
        <f t="shared" si="10"/>
        <v>36.333333333333314</v>
      </c>
      <c r="D20" s="35">
        <v>218</v>
      </c>
      <c r="E20" s="57"/>
      <c r="F20" s="38" t="s">
        <v>47</v>
      </c>
      <c r="G20" s="17">
        <f t="shared" si="9"/>
        <v>272.5</v>
      </c>
      <c r="H20" s="17">
        <f t="shared" si="11"/>
        <v>54.5</v>
      </c>
      <c r="I20" s="19">
        <v>327</v>
      </c>
    </row>
    <row r="21" spans="1:9" s="11" customFormat="1" ht="12" customHeight="1" x14ac:dyDescent="0.25">
      <c r="A21" s="31" t="s">
        <v>50</v>
      </c>
      <c r="B21" s="32"/>
      <c r="C21" s="32"/>
      <c r="D21" s="32"/>
      <c r="E21" s="55"/>
      <c r="F21" s="32" t="s">
        <v>50</v>
      </c>
      <c r="G21" s="32"/>
      <c r="H21" s="32"/>
      <c r="I21" s="33"/>
    </row>
    <row r="22" spans="1:9" s="11" customFormat="1" ht="12" customHeight="1" x14ac:dyDescent="0.25">
      <c r="A22" s="18"/>
      <c r="B22" s="12" t="s">
        <v>1</v>
      </c>
      <c r="C22" s="12" t="s">
        <v>39</v>
      </c>
      <c r="D22" s="34" t="s">
        <v>43</v>
      </c>
      <c r="E22" s="56"/>
      <c r="F22" s="37"/>
      <c r="G22" s="12" t="s">
        <v>1</v>
      </c>
      <c r="H22" s="12" t="s">
        <v>39</v>
      </c>
      <c r="I22" s="13" t="s">
        <v>43</v>
      </c>
    </row>
    <row r="23" spans="1:9" s="11" customFormat="1" ht="12" customHeight="1" x14ac:dyDescent="0.25">
      <c r="A23" s="14" t="s">
        <v>44</v>
      </c>
      <c r="B23" s="17">
        <f>D23-C23</f>
        <v>275</v>
      </c>
      <c r="C23" s="17">
        <f>D23-(D23/1.2)</f>
        <v>55</v>
      </c>
      <c r="D23" s="35">
        <v>330</v>
      </c>
      <c r="E23" s="57"/>
      <c r="F23" s="38" t="s">
        <v>44</v>
      </c>
      <c r="G23" s="17">
        <f>I23-H23</f>
        <v>412.5</v>
      </c>
      <c r="H23" s="17">
        <f>I23-(I23/1.2)</f>
        <v>82.5</v>
      </c>
      <c r="I23" s="19">
        <v>495</v>
      </c>
    </row>
    <row r="24" spans="1:9" s="11" customFormat="1" ht="12" customHeight="1" x14ac:dyDescent="0.25">
      <c r="A24" s="14" t="s">
        <v>45</v>
      </c>
      <c r="B24" s="17">
        <f t="shared" ref="B24:B26" si="12">D24-C24</f>
        <v>412.5</v>
      </c>
      <c r="C24" s="17">
        <f>D24-(D24/1.2)</f>
        <v>82.5</v>
      </c>
      <c r="D24" s="35">
        <v>495</v>
      </c>
      <c r="E24" s="57"/>
      <c r="F24" s="38" t="s">
        <v>45</v>
      </c>
      <c r="G24" s="17">
        <f t="shared" ref="G24:G26" si="13">I24-H24</f>
        <v>619.16666666666674</v>
      </c>
      <c r="H24" s="17">
        <f>I24-(I24/1.2)</f>
        <v>123.83333333333326</v>
      </c>
      <c r="I24" s="19">
        <v>743</v>
      </c>
    </row>
    <row r="25" spans="1:9" s="11" customFormat="1" ht="12" customHeight="1" x14ac:dyDescent="0.25">
      <c r="A25" s="14" t="s">
        <v>46</v>
      </c>
      <c r="B25" s="17">
        <f t="shared" si="12"/>
        <v>330</v>
      </c>
      <c r="C25" s="17">
        <f t="shared" ref="C25:C26" si="14">D25-(D25/1.2)</f>
        <v>66</v>
      </c>
      <c r="D25" s="35">
        <v>396</v>
      </c>
      <c r="E25" s="57"/>
      <c r="F25" s="38" t="s">
        <v>46</v>
      </c>
      <c r="G25" s="17">
        <f t="shared" si="13"/>
        <v>495</v>
      </c>
      <c r="H25" s="17">
        <f t="shared" ref="H25:H26" si="15">I25-(I25/1.2)</f>
        <v>99</v>
      </c>
      <c r="I25" s="19">
        <v>594</v>
      </c>
    </row>
    <row r="26" spans="1:9" s="11" customFormat="1" ht="12" customHeight="1" x14ac:dyDescent="0.25">
      <c r="A26" s="14" t="s">
        <v>47</v>
      </c>
      <c r="B26" s="17">
        <f t="shared" si="12"/>
        <v>495</v>
      </c>
      <c r="C26" s="17">
        <f t="shared" si="14"/>
        <v>99</v>
      </c>
      <c r="D26" s="35">
        <v>594</v>
      </c>
      <c r="E26" s="57"/>
      <c r="F26" s="38" t="s">
        <v>47</v>
      </c>
      <c r="G26" s="17">
        <f t="shared" si="13"/>
        <v>742.5</v>
      </c>
      <c r="H26" s="17">
        <f t="shared" si="15"/>
        <v>148.5</v>
      </c>
      <c r="I26" s="19">
        <v>891</v>
      </c>
    </row>
    <row r="27" spans="1:9" s="11" customFormat="1" ht="12" customHeight="1" x14ac:dyDescent="0.25">
      <c r="A27" s="31" t="s">
        <v>51</v>
      </c>
      <c r="B27" s="32"/>
      <c r="C27" s="32"/>
      <c r="D27" s="32"/>
      <c r="E27" s="55"/>
      <c r="F27" s="32" t="s">
        <v>51</v>
      </c>
      <c r="G27" s="32"/>
      <c r="H27" s="32"/>
      <c r="I27" s="33"/>
    </row>
    <row r="28" spans="1:9" s="11" customFormat="1" ht="12" customHeight="1" x14ac:dyDescent="0.25">
      <c r="A28" s="18"/>
      <c r="B28" s="12" t="s">
        <v>1</v>
      </c>
      <c r="C28" s="12" t="s">
        <v>39</v>
      </c>
      <c r="D28" s="34" t="s">
        <v>43</v>
      </c>
      <c r="E28" s="56"/>
      <c r="F28" s="37"/>
      <c r="G28" s="12" t="s">
        <v>1</v>
      </c>
      <c r="H28" s="12" t="s">
        <v>39</v>
      </c>
      <c r="I28" s="13" t="s">
        <v>43</v>
      </c>
    </row>
    <row r="29" spans="1:9" s="11" customFormat="1" ht="12" customHeight="1" x14ac:dyDescent="0.25">
      <c r="A29" s="14" t="s">
        <v>44</v>
      </c>
      <c r="B29" s="17">
        <f>D29-C29</f>
        <v>146.66666666666669</v>
      </c>
      <c r="C29" s="17">
        <f>D29-(D29/1.2)</f>
        <v>29.333333333333314</v>
      </c>
      <c r="D29" s="35">
        <v>176</v>
      </c>
      <c r="E29" s="57"/>
      <c r="F29" s="38" t="s">
        <v>44</v>
      </c>
      <c r="G29" s="17">
        <f>I29-H29</f>
        <v>220</v>
      </c>
      <c r="H29" s="17">
        <f>I29-(I29/1.2)</f>
        <v>44</v>
      </c>
      <c r="I29" s="19">
        <v>264</v>
      </c>
    </row>
    <row r="30" spans="1:9" s="11" customFormat="1" ht="12" customHeight="1" x14ac:dyDescent="0.25">
      <c r="A30" s="14" t="s">
        <v>45</v>
      </c>
      <c r="B30" s="17">
        <f t="shared" ref="B30:B32" si="16">D30-C30</f>
        <v>220</v>
      </c>
      <c r="C30" s="17">
        <f>D30-(D30/1.2)</f>
        <v>44</v>
      </c>
      <c r="D30" s="35">
        <v>264</v>
      </c>
      <c r="E30" s="57"/>
      <c r="F30" s="38" t="s">
        <v>45</v>
      </c>
      <c r="G30" s="17">
        <f t="shared" ref="G30:G32" si="17">I30-H30</f>
        <v>330</v>
      </c>
      <c r="H30" s="17">
        <f>I30-(I30/1.2)</f>
        <v>66</v>
      </c>
      <c r="I30" s="19">
        <v>396</v>
      </c>
    </row>
    <row r="31" spans="1:9" s="11" customFormat="1" ht="12" customHeight="1" x14ac:dyDescent="0.25">
      <c r="A31" s="14" t="s">
        <v>46</v>
      </c>
      <c r="B31" s="17">
        <f t="shared" si="16"/>
        <v>175.83333333333334</v>
      </c>
      <c r="C31" s="17">
        <f t="shared" ref="C31:C32" si="18">D31-(D31/1.2)</f>
        <v>35.166666666666657</v>
      </c>
      <c r="D31" s="35">
        <v>211</v>
      </c>
      <c r="E31" s="57"/>
      <c r="F31" s="38" t="s">
        <v>46</v>
      </c>
      <c r="G31" s="17">
        <f t="shared" si="17"/>
        <v>264.16666666666669</v>
      </c>
      <c r="H31" s="17">
        <f t="shared" ref="H31:H32" si="19">I31-(I31/1.2)</f>
        <v>52.833333333333314</v>
      </c>
      <c r="I31" s="19">
        <v>317</v>
      </c>
    </row>
    <row r="32" spans="1:9" s="11" customFormat="1" ht="12" customHeight="1" x14ac:dyDescent="0.25">
      <c r="A32" s="14" t="s">
        <v>47</v>
      </c>
      <c r="B32" s="17">
        <f t="shared" si="16"/>
        <v>264.16666666666669</v>
      </c>
      <c r="C32" s="17">
        <f t="shared" si="18"/>
        <v>52.833333333333314</v>
      </c>
      <c r="D32" s="35">
        <v>317</v>
      </c>
      <c r="E32" s="57"/>
      <c r="F32" s="38" t="s">
        <v>47</v>
      </c>
      <c r="G32" s="17">
        <f t="shared" si="17"/>
        <v>395.83333333333337</v>
      </c>
      <c r="H32" s="17">
        <f t="shared" si="19"/>
        <v>79.166666666666629</v>
      </c>
      <c r="I32" s="19">
        <v>475</v>
      </c>
    </row>
    <row r="33" spans="1:9" s="11" customFormat="1" ht="12" customHeight="1" x14ac:dyDescent="0.25">
      <c r="A33" s="31" t="s">
        <v>52</v>
      </c>
      <c r="B33" s="32"/>
      <c r="C33" s="32"/>
      <c r="D33" s="32"/>
      <c r="E33" s="55"/>
      <c r="F33" s="32" t="s">
        <v>52</v>
      </c>
      <c r="G33" s="32"/>
      <c r="H33" s="32"/>
      <c r="I33" s="33"/>
    </row>
    <row r="34" spans="1:9" s="11" customFormat="1" ht="12" customHeight="1" x14ac:dyDescent="0.25">
      <c r="A34" s="18"/>
      <c r="B34" s="12" t="s">
        <v>1</v>
      </c>
      <c r="C34" s="12" t="s">
        <v>39</v>
      </c>
      <c r="D34" s="34" t="s">
        <v>43</v>
      </c>
      <c r="E34" s="56"/>
      <c r="F34" s="37"/>
      <c r="G34" s="12" t="s">
        <v>1</v>
      </c>
      <c r="H34" s="12" t="s">
        <v>39</v>
      </c>
      <c r="I34" s="13" t="s">
        <v>43</v>
      </c>
    </row>
    <row r="35" spans="1:9" s="11" customFormat="1" ht="12" customHeight="1" x14ac:dyDescent="0.25">
      <c r="A35" s="14" t="s">
        <v>44</v>
      </c>
      <c r="B35" s="17">
        <f>D35-C35</f>
        <v>64.166666666666671</v>
      </c>
      <c r="C35" s="17">
        <f>D35-(D35/1.2)</f>
        <v>12.833333333333329</v>
      </c>
      <c r="D35" s="35">
        <v>77</v>
      </c>
      <c r="E35" s="57"/>
      <c r="F35" s="38" t="s">
        <v>44</v>
      </c>
      <c r="G35" s="17">
        <f>I35-H35</f>
        <v>96.666666666666671</v>
      </c>
      <c r="H35" s="17">
        <f>I35-(I35/1.2)</f>
        <v>19.333333333333329</v>
      </c>
      <c r="I35" s="19">
        <v>116</v>
      </c>
    </row>
    <row r="36" spans="1:9" s="11" customFormat="1" ht="12" customHeight="1" x14ac:dyDescent="0.25">
      <c r="A36" s="14" t="s">
        <v>45</v>
      </c>
      <c r="B36" s="17">
        <f t="shared" ref="B36:B38" si="20">D36-C36</f>
        <v>96.666666666666671</v>
      </c>
      <c r="C36" s="17">
        <f>D36-(D36/1.2)</f>
        <v>19.333333333333329</v>
      </c>
      <c r="D36" s="35">
        <v>116</v>
      </c>
      <c r="E36" s="57"/>
      <c r="F36" s="38" t="s">
        <v>45</v>
      </c>
      <c r="G36" s="17">
        <f t="shared" ref="G36:G38" si="21">I36-H36</f>
        <v>144.16666666666669</v>
      </c>
      <c r="H36" s="17">
        <f>I36-(I36/1.2)</f>
        <v>28.833333333333314</v>
      </c>
      <c r="I36" s="19">
        <v>173</v>
      </c>
    </row>
    <row r="37" spans="1:9" s="11" customFormat="1" ht="12" customHeight="1" x14ac:dyDescent="0.25">
      <c r="A37" s="14" t="s">
        <v>46</v>
      </c>
      <c r="B37" s="17">
        <f t="shared" si="20"/>
        <v>76.666666666666671</v>
      </c>
      <c r="C37" s="17">
        <f t="shared" ref="C37:C38" si="22">D37-(D37/1.2)</f>
        <v>15.333333333333329</v>
      </c>
      <c r="D37" s="35">
        <v>92</v>
      </c>
      <c r="E37" s="57"/>
      <c r="F37" s="38" t="s">
        <v>46</v>
      </c>
      <c r="G37" s="17">
        <f t="shared" si="21"/>
        <v>115.83333333333334</v>
      </c>
      <c r="H37" s="17">
        <f t="shared" ref="H37:H38" si="23">I37-(I37/1.2)</f>
        <v>23.166666666666657</v>
      </c>
      <c r="I37" s="19">
        <v>139</v>
      </c>
    </row>
    <row r="38" spans="1:9" s="11" customFormat="1" ht="12" customHeight="1" thickBot="1" x14ac:dyDescent="0.3">
      <c r="A38" s="50" t="s">
        <v>47</v>
      </c>
      <c r="B38" s="51">
        <f t="shared" si="20"/>
        <v>115.83333333333334</v>
      </c>
      <c r="C38" s="51">
        <f t="shared" si="22"/>
        <v>23.166666666666657</v>
      </c>
      <c r="D38" s="52">
        <v>139</v>
      </c>
      <c r="E38" s="58"/>
      <c r="F38" s="53" t="s">
        <v>47</v>
      </c>
      <c r="G38" s="51">
        <f t="shared" si="21"/>
        <v>173.33333333333334</v>
      </c>
      <c r="H38" s="51">
        <f t="shared" si="23"/>
        <v>34.666666666666657</v>
      </c>
      <c r="I38" s="54">
        <v>208</v>
      </c>
    </row>
    <row r="39" spans="1:9" ht="11.1" customHeight="1" x14ac:dyDescent="0.25">
      <c r="A39" s="129" t="s">
        <v>85</v>
      </c>
      <c r="B39" s="127"/>
      <c r="C39" s="130"/>
      <c r="D39" s="131"/>
      <c r="E39" s="59"/>
      <c r="F39" s="126"/>
      <c r="G39" s="127"/>
      <c r="H39" s="127"/>
      <c r="I39" s="128"/>
    </row>
    <row r="40" spans="1:9" ht="11.1" customHeight="1" x14ac:dyDescent="0.25">
      <c r="A40" s="42" t="s">
        <v>95</v>
      </c>
      <c r="B40" s="133" t="s">
        <v>96</v>
      </c>
      <c r="C40" s="115"/>
      <c r="D40" s="36" t="s">
        <v>38</v>
      </c>
      <c r="E40" s="60"/>
      <c r="F40" s="39"/>
      <c r="G40" s="133"/>
      <c r="H40" s="134"/>
      <c r="I40" s="43"/>
    </row>
    <row r="41" spans="1:9" ht="11.1" customHeight="1" x14ac:dyDescent="0.25">
      <c r="A41" s="44" t="s">
        <v>86</v>
      </c>
      <c r="B41" s="120">
        <v>300</v>
      </c>
      <c r="C41" s="121"/>
      <c r="D41" s="36"/>
      <c r="E41" s="60"/>
      <c r="F41" s="40"/>
      <c r="G41" s="114"/>
      <c r="H41" s="132"/>
      <c r="I41" s="45"/>
    </row>
    <row r="42" spans="1:9" ht="11.1" customHeight="1" x14ac:dyDescent="0.25">
      <c r="A42" s="44" t="s">
        <v>87</v>
      </c>
      <c r="B42" s="120">
        <v>300</v>
      </c>
      <c r="C42" s="121"/>
      <c r="D42" s="36"/>
      <c r="E42" s="60"/>
      <c r="F42" s="40"/>
      <c r="G42" s="114"/>
      <c r="H42" s="132"/>
      <c r="I42" s="45"/>
    </row>
    <row r="43" spans="1:9" ht="11.1" customHeight="1" x14ac:dyDescent="0.25">
      <c r="A43" s="44" t="s">
        <v>88</v>
      </c>
      <c r="B43" s="120">
        <v>300</v>
      </c>
      <c r="C43" s="121"/>
      <c r="D43" s="36"/>
      <c r="E43" s="60"/>
      <c r="F43" s="40"/>
      <c r="G43" s="114"/>
      <c r="H43" s="115"/>
      <c r="I43" s="45"/>
    </row>
    <row r="44" spans="1:9" ht="11.1" customHeight="1" x14ac:dyDescent="0.25">
      <c r="A44" s="44" t="s">
        <v>89</v>
      </c>
      <c r="B44" s="120" t="s">
        <v>99</v>
      </c>
      <c r="C44" s="121"/>
      <c r="D44" s="36"/>
      <c r="E44" s="60"/>
      <c r="F44" s="40"/>
      <c r="G44" s="114"/>
      <c r="H44" s="115"/>
      <c r="I44" s="45"/>
    </row>
    <row r="45" spans="1:9" ht="11.1" customHeight="1" x14ac:dyDescent="0.25">
      <c r="A45" s="44" t="s">
        <v>90</v>
      </c>
      <c r="B45" s="120" t="s">
        <v>99</v>
      </c>
      <c r="C45" s="121"/>
      <c r="D45" s="36"/>
      <c r="E45" s="60"/>
      <c r="F45" s="40"/>
      <c r="G45" s="114"/>
      <c r="H45" s="115"/>
      <c r="I45" s="45"/>
    </row>
    <row r="46" spans="1:9" ht="11.1" customHeight="1" thickBot="1" x14ac:dyDescent="0.3">
      <c r="A46" s="46" t="s">
        <v>91</v>
      </c>
      <c r="B46" s="116" t="s">
        <v>99</v>
      </c>
      <c r="C46" s="117"/>
      <c r="D46" s="47"/>
      <c r="E46" s="61"/>
      <c r="F46" s="48"/>
      <c r="G46" s="118"/>
      <c r="H46" s="119"/>
      <c r="I46" s="49"/>
    </row>
  </sheetData>
  <mergeCells count="17">
    <mergeCell ref="A1:I1"/>
    <mergeCell ref="F39:I39"/>
    <mergeCell ref="A39:D39"/>
    <mergeCell ref="G41:H41"/>
    <mergeCell ref="G42:H42"/>
    <mergeCell ref="G40:H40"/>
    <mergeCell ref="B40:C40"/>
    <mergeCell ref="B41:C41"/>
    <mergeCell ref="B42:C42"/>
    <mergeCell ref="G43:H43"/>
    <mergeCell ref="B46:C46"/>
    <mergeCell ref="G44:H44"/>
    <mergeCell ref="G45:H45"/>
    <mergeCell ref="G46:H46"/>
    <mergeCell ref="B43:C43"/>
    <mergeCell ref="B44:C44"/>
    <mergeCell ref="B45:C45"/>
  </mergeCells>
  <phoneticPr fontId="5" type="noConversion"/>
  <pageMargins left="1.5748031496062993" right="0.19685039370078741" top="0.39370078740157483" bottom="0.19685039370078741" header="0.11811023622047245" footer="0.51181102362204722"/>
  <pageSetup paperSize="9" orientation="landscape" horizontalDpi="4294967292" verticalDpi="4294967292"/>
  <headerFooter>
    <oddHeader>&amp;R&amp;8Annexe à délibération du 10/12/2015 n°2015/12/09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Domaine 06072017</vt:lpstr>
      <vt:lpstr>Domaine 19102017</vt:lpstr>
      <vt:lpstr>salles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pons</dc:creator>
  <cp:lastModifiedBy>Accueil Camping</cp:lastModifiedBy>
  <cp:lastPrinted>2024-12-19T13:36:32Z</cp:lastPrinted>
  <dcterms:created xsi:type="dcterms:W3CDTF">2015-12-03T09:26:39Z</dcterms:created>
  <dcterms:modified xsi:type="dcterms:W3CDTF">2025-08-14T07:42:09Z</dcterms:modified>
</cp:coreProperties>
</file>